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an-henriserreAME/AME Dropbox/03 Affaires/04 DBA &amp; JHS/04 JHS/24DBA05 DISP LYON Restructuration UHSI/11 DCE/24DBA05_DISP Lyon_UHSI_DCE_IND A_20250915/02 - Pièces écrites/LOT 01 - INSTALLATION - DÉMOLITION - GROS ŒUVRE - VRD/"/>
    </mc:Choice>
  </mc:AlternateContent>
  <xr:revisionPtr revIDLastSave="0" documentId="13_ncr:1_{F35A1625-9DB1-3D4D-B471-C62E570C9BEF}" xr6:coauthVersionLast="47" xr6:coauthVersionMax="47" xr10:uidLastSave="{00000000-0000-0000-0000-000000000000}"/>
  <bookViews>
    <workbookView xWindow="-10120" yWindow="-28140" windowWidth="50880" windowHeight="27980" tabRatio="924" activeTab="1" xr2:uid="{00000000-000D-0000-FFFF-FFFF00000000}"/>
  </bookViews>
  <sheets>
    <sheet name="TEST" sheetId="18" state="hidden" r:id="rId1"/>
    <sheet name="détail" sheetId="78" r:id="rId2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gh">#REF!</definedName>
    <definedName name="_xlnm.Print_Titles" localSheetId="1">détail!$1:$10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détail!$A$1:$J$45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78" l="1"/>
  <c r="J25" i="78"/>
  <c r="J19" i="78"/>
  <c r="E44" i="78" l="1"/>
  <c r="J33" i="78"/>
  <c r="J41" i="78"/>
  <c r="J40" i="78"/>
  <c r="J38" i="78"/>
  <c r="J37" i="78"/>
  <c r="J36" i="78"/>
  <c r="J35" i="78"/>
  <c r="J32" i="78"/>
  <c r="J31" i="78"/>
  <c r="F30" i="78" l="1"/>
  <c r="F39" i="78"/>
  <c r="F34" i="78"/>
  <c r="J28" i="78"/>
  <c r="J27" i="78"/>
  <c r="J24" i="78"/>
  <c r="F23" i="78" s="1"/>
  <c r="J22" i="78"/>
  <c r="J21" i="78"/>
  <c r="J20" i="78"/>
  <c r="J18" i="78"/>
  <c r="J17" i="78"/>
  <c r="B9" i="78"/>
  <c r="J44" i="78" l="1"/>
  <c r="F26" i="78"/>
  <c r="F16" i="78"/>
  <c r="J43" i="78"/>
  <c r="F43" i="78" l="1"/>
  <c r="F44" i="78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<sst xmlns="http://schemas.openxmlformats.org/spreadsheetml/2006/main" count="101" uniqueCount="85">
  <si>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</si>
  <si>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</si>
  <si>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</si>
  <si>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</si>
  <si>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</si>
  <si>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</si>
  <si>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</si>
  <si>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</si>
  <si>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</si>
  <si>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</si>
  <si>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</si>
  <si>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</si>
  <si>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</si>
  <si>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</si>
  <si>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</si>
  <si>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 xml:space="preserve"> TOTAL HT</t>
  </si>
  <si>
    <t>Ens</t>
  </si>
  <si>
    <t>ml</t>
  </si>
  <si>
    <t>QTE</t>
  </si>
  <si>
    <t>PRIX HT</t>
  </si>
  <si>
    <t>1.1</t>
  </si>
  <si>
    <t>INSTALLATION DE CHANTIER</t>
  </si>
  <si>
    <t>1.1.1</t>
  </si>
  <si>
    <t>Balisage, signalisation, affichage panneau de chantier A0</t>
  </si>
  <si>
    <t>forfait</t>
  </si>
  <si>
    <t>1.1.2</t>
  </si>
  <si>
    <t>1.1.3</t>
  </si>
  <si>
    <t xml:space="preserve">Benne 8m3 - Déchets Inertes </t>
  </si>
  <si>
    <t>sem</t>
  </si>
  <si>
    <t>1.1.4</t>
  </si>
  <si>
    <t>Base vie - WC chimique, vestiaires, salles de réunion - Location</t>
  </si>
  <si>
    <t>1.1.5</t>
  </si>
  <si>
    <t xml:space="preserve">Nettoyage de la base vie </t>
  </si>
  <si>
    <t>1.2</t>
  </si>
  <si>
    <t>GESTION ADMINISTRATIVE</t>
  </si>
  <si>
    <t>1.2.1</t>
  </si>
  <si>
    <t>Plans de recollement après travaux, constitution du DOE</t>
  </si>
  <si>
    <t>1.2.2</t>
  </si>
  <si>
    <t>Constat d’huissier</t>
  </si>
  <si>
    <t>1.3</t>
  </si>
  <si>
    <t>DEMOLITION</t>
  </si>
  <si>
    <t>1.3.2</t>
  </si>
  <si>
    <t>1.3.3</t>
  </si>
  <si>
    <t>m2</t>
  </si>
  <si>
    <t>Redressage, ragréage</t>
  </si>
  <si>
    <t>1.4</t>
  </si>
  <si>
    <t>1.4.1</t>
  </si>
  <si>
    <t>1.4.2</t>
  </si>
  <si>
    <t>ARTICLE</t>
  </si>
  <si>
    <t>LOT 01</t>
  </si>
  <si>
    <t xml:space="preserve">INSTALLATION - DÉMOLITION - GROS ŒUVRE - VRD </t>
  </si>
  <si>
    <t>FONDATIONS</t>
  </si>
  <si>
    <t>GROS ŒUVRE</t>
  </si>
  <si>
    <t>Démolition de longrine existante</t>
  </si>
  <si>
    <t>Dépose de revêtemetns de dalle en sous-face</t>
  </si>
  <si>
    <t xml:space="preserve">Dépose d'éléments maçonnés </t>
  </si>
  <si>
    <t>VRD</t>
  </si>
  <si>
    <t>Études complémentaires</t>
  </si>
  <si>
    <t>Création de micropieux</t>
  </si>
  <si>
    <t>Création d'une extension autoportante en blocs à bancher</t>
  </si>
  <si>
    <t>Création de dalles</t>
  </si>
  <si>
    <t>Reprise de talus en voirie</t>
  </si>
  <si>
    <t>Décaissement en vue de création de plancher</t>
  </si>
  <si>
    <t>1.3.1</t>
  </si>
  <si>
    <t>1.5</t>
  </si>
  <si>
    <t>1.5.1</t>
  </si>
  <si>
    <t>1.5.2</t>
  </si>
  <si>
    <t>1.5.3</t>
  </si>
  <si>
    <t>1.5.4</t>
  </si>
  <si>
    <t>1.6</t>
  </si>
  <si>
    <t>1.6.1</t>
  </si>
  <si>
    <t>1.6.2</t>
  </si>
  <si>
    <t xml:space="preserve">USHI Lyon Sud </t>
  </si>
  <si>
    <t>Réaménagement intérieur, création de locaux d’administration pénitentiaire.</t>
  </si>
  <si>
    <t>Provision pour travail en milieu carcéral, contraintes supplémentaires 12%</t>
  </si>
  <si>
    <t>Renforcement du VS</t>
  </si>
  <si>
    <t>m3</t>
  </si>
  <si>
    <t>Raccordements non structurel à l'existant type JD</t>
  </si>
  <si>
    <t>1.4.3</t>
  </si>
  <si>
    <t>Total hors 12%</t>
  </si>
  <si>
    <t>Clôtures de chantier métalliques type bacacier opaque</t>
  </si>
  <si>
    <t>1.1.6</t>
  </si>
  <si>
    <t>Éléments spécifiques installation de chantier (portail, fil opaque, protection anti-chute,...)</t>
  </si>
  <si>
    <t>AME Phase DCE</t>
  </si>
  <si>
    <t>Décomposition du Prix Global et Forfaitaire - 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</si>
</sst>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 * #,##0.00_)\ &quot;€&quot;_ ;_ * \(#,##0.00\)\ &quot;€&quot;_ ;_ * &quot;-&quot;??_)\ &quot;€&quot;_ ;_ @_ "/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  <numFmt numFmtId="168" formatCode="#,##0.00&quot; F&quot;;[Red]\-#,##0.00&quot; F&quot;"/>
    <numFmt numFmtId="169" formatCode="_-* #,##0.00\ &quot;€&quot;_-;\-* #,##0.00\ &quot;€&quot;_-;_-* &quot;-&quot;??\ &quot;€&quot;_-;_-@_-"/>
    <numFmt numFmtId="170" formatCode="#,##0.00&quot;  &quot;"/>
    <numFmt numFmtId="171" formatCode="#,##0.00&quot; &quot;"/>
    <numFmt numFmtId="172" formatCode="0&quot;   &quot;"/>
    <numFmt numFmtId="173" formatCode="_-* #,##0.00\ _€_-;\-* #,##0.00\ _€_-;_-* &quot;-&quot;??\ _€_-;_-@_-"/>
  </numFmts>
  <fonts count="28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sz val="10"/>
      <name val="Century Gothic"/>
      <family val="1"/>
    </font>
    <font>
      <sz val="9"/>
      <name val="Century Gothic"/>
      <family val="2"/>
    </font>
    <font>
      <sz val="9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rgb="FFC04100"/>
      <name val="Century Gothic"/>
      <family val="1"/>
    </font>
    <font>
      <b/>
      <sz val="9"/>
      <name val="Helvetica"/>
      <family val="2"/>
    </font>
    <font>
      <b/>
      <sz val="9"/>
      <name val="Century Gothic"/>
      <family val="1"/>
    </font>
    <font>
      <sz val="9"/>
      <name val="Helvetica"/>
      <family val="2"/>
    </font>
    <font>
      <sz val="9"/>
      <name val="Century Gothic"/>
      <family val="1"/>
    </font>
    <font>
      <sz val="10"/>
      <name val="Arial"/>
      <family val="2"/>
    </font>
    <font>
      <i/>
      <sz val="9"/>
      <name val="Century Gothic"/>
      <family val="1"/>
    </font>
    <font>
      <b/>
      <i/>
      <sz val="9"/>
      <name val="Century Gothic"/>
      <family val="1"/>
    </font>
    <font>
      <b/>
      <sz val="16"/>
      <color rgb="FFC04100"/>
      <name val="Century Gothic"/>
      <family val="1"/>
    </font>
    <font>
      <b/>
      <sz val="8"/>
      <name val="Times"/>
    </font>
    <font>
      <sz val="9"/>
      <color theme="0" tint="-0.499984740745262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rgb="FFC04100"/>
      </top>
      <bottom style="thick">
        <color rgb="FFC04100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n">
        <color auto="1"/>
      </left>
      <right/>
      <top style="thick">
        <color rgb="FFC04100"/>
      </top>
      <bottom style="thin">
        <color theme="1"/>
      </bottom>
      <diagonal/>
    </border>
    <border>
      <left/>
      <right/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ck">
        <color rgb="FFC04100"/>
      </left>
      <right style="thin">
        <color theme="0"/>
      </right>
      <top style="thick">
        <color rgb="FFC04100"/>
      </top>
      <bottom style="thick">
        <color rgb="FFC04100"/>
      </bottom>
      <diagonal/>
    </border>
  </borders>
  <cellStyleXfs count="45">
    <xf numFmtId="164" fontId="0" fillId="0" borderId="1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8" fontId="10" fillId="0" borderId="0" applyFont="0" applyFill="0" applyBorder="0" applyAlignment="0" applyProtection="0"/>
    <xf numFmtId="164" fontId="11" fillId="0" borderId="1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10" applyNumberFormat="0" applyFill="0" applyBorder="0">
      <alignment horizontal="left"/>
      <protection locked="0"/>
    </xf>
    <xf numFmtId="0" fontId="20" fillId="0" borderId="4" applyNumberFormat="0" applyFill="0" applyBorder="0" applyAlignment="0">
      <protection locked="0"/>
    </xf>
    <xf numFmtId="0" fontId="18" fillId="0" borderId="0" applyNumberFormat="0" applyFill="0" applyBorder="0">
      <alignment horizontal="right"/>
      <protection locked="0"/>
    </xf>
    <xf numFmtId="0" fontId="3" fillId="0" borderId="0">
      <protection locked="0"/>
    </xf>
    <xf numFmtId="0" fontId="20" fillId="0" borderId="10" applyNumberFormat="0" applyFill="0" applyBorder="0">
      <alignment horizontal="center"/>
      <protection locked="0"/>
    </xf>
    <xf numFmtId="170" fontId="20" fillId="0" borderId="10" applyFill="0" applyBorder="0" applyAlignment="0">
      <protection locked="0"/>
    </xf>
    <xf numFmtId="171" fontId="18" fillId="0" borderId="13" applyFill="0" applyBorder="0" applyAlignment="0"/>
    <xf numFmtId="172" fontId="20" fillId="0" borderId="10" applyFill="0" applyBorder="0" applyAlignment="0">
      <protection locked="0"/>
    </xf>
    <xf numFmtId="170" fontId="20" fillId="0" borderId="10" applyFill="0" applyBorder="0" applyAlignment="0"/>
    <xf numFmtId="0" fontId="20" fillId="0" borderId="10" applyNumberFormat="0" applyFill="0" applyBorder="0">
      <alignment horizontal="center"/>
      <protection locked="0"/>
    </xf>
    <xf numFmtId="169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</cellStyleXfs>
  <cellXfs count="143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 shrinkToFit="1"/>
    </xf>
    <xf numFmtId="165" fontId="6" fillId="0" borderId="0" xfId="0" applyNumberFormat="1" applyFont="1" applyBorder="1" applyAlignment="1">
      <alignment vertical="center" shrinkToFit="1"/>
    </xf>
    <xf numFmtId="1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164" fontId="6" fillId="0" borderId="17" xfId="0" applyFont="1" applyBorder="1" applyAlignment="1">
      <alignment horizontal="right" vertical="center"/>
    </xf>
    <xf numFmtId="164" fontId="6" fillId="0" borderId="17" xfId="0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164" fontId="6" fillId="0" borderId="17" xfId="0" applyFont="1" applyBorder="1" applyAlignment="1">
      <alignment vertical="center" shrinkToFit="1"/>
    </xf>
    <xf numFmtId="44" fontId="15" fillId="0" borderId="18" xfId="0" applyNumberFormat="1" applyFont="1" applyBorder="1" applyAlignment="1">
      <alignment horizontal="center" vertical="top"/>
    </xf>
    <xf numFmtId="0" fontId="3" fillId="0" borderId="0" xfId="34" applyProtection="1"/>
    <xf numFmtId="0" fontId="3" fillId="0" borderId="0" xfId="34" applyAlignment="1" applyProtection="1">
      <alignment horizontal="left"/>
    </xf>
    <xf numFmtId="0" fontId="21" fillId="0" borderId="17" xfId="32" applyFont="1" applyBorder="1" applyAlignment="1" applyProtection="1">
      <alignment horizontal="center"/>
    </xf>
    <xf numFmtId="0" fontId="12" fillId="0" borderId="17" xfId="34" applyFont="1" applyBorder="1" applyProtection="1"/>
    <xf numFmtId="0" fontId="19" fillId="0" borderId="17" xfId="32" applyFont="1" applyBorder="1" applyProtection="1"/>
    <xf numFmtId="166" fontId="7" fillId="0" borderId="17" xfId="0" applyNumberFormat="1" applyFont="1" applyBorder="1" applyAlignment="1">
      <alignment vertical="center" shrinkToFit="1"/>
    </xf>
    <xf numFmtId="4" fontId="6" fillId="0" borderId="17" xfId="0" applyNumberFormat="1" applyFont="1" applyBorder="1" applyAlignment="1">
      <alignment horizontal="center" vertical="center" shrinkToFit="1"/>
    </xf>
    <xf numFmtId="1" fontId="6" fillId="0" borderId="17" xfId="0" applyNumberFormat="1" applyFont="1" applyBorder="1" applyAlignment="1">
      <alignment horizontal="center" vertical="center" shrinkToFit="1"/>
    </xf>
    <xf numFmtId="166" fontId="6" fillId="0" borderId="17" xfId="0" applyNumberFormat="1" applyFont="1" applyBorder="1" applyAlignment="1">
      <alignment vertical="center" shrinkToFit="1"/>
    </xf>
    <xf numFmtId="0" fontId="14" fillId="0" borderId="17" xfId="35" applyFont="1" applyFill="1" applyBorder="1" applyProtection="1">
      <alignment horizontal="center"/>
    </xf>
    <xf numFmtId="166" fontId="14" fillId="0" borderId="17" xfId="36" applyNumberFormat="1" applyFont="1" applyFill="1" applyBorder="1" applyAlignment="1">
      <alignment horizontal="center"/>
      <protection locked="0"/>
    </xf>
    <xf numFmtId="164" fontId="12" fillId="0" borderId="17" xfId="0" applyFont="1" applyBorder="1" applyAlignment="1">
      <alignment horizontal="right" vertical="center" shrinkToFit="1"/>
    </xf>
    <xf numFmtId="172" fontId="14" fillId="0" borderId="17" xfId="38" applyFont="1" applyFill="1" applyBorder="1" applyAlignment="1" applyProtection="1">
      <alignment horizontal="center"/>
    </xf>
    <xf numFmtId="166" fontId="14" fillId="0" borderId="17" xfId="39" applyNumberFormat="1" applyFont="1" applyBorder="1"/>
    <xf numFmtId="166" fontId="19" fillId="0" borderId="17" xfId="37" applyNumberFormat="1" applyFont="1" applyBorder="1"/>
    <xf numFmtId="166" fontId="21" fillId="0" borderId="17" xfId="36" applyNumberFormat="1" applyFont="1" applyFill="1" applyBorder="1" applyAlignment="1">
      <alignment horizontal="center"/>
      <protection locked="0"/>
    </xf>
    <xf numFmtId="0" fontId="21" fillId="0" borderId="17" xfId="32" applyFont="1" applyBorder="1" applyAlignment="1" applyProtection="1">
      <alignment horizontal="left"/>
    </xf>
    <xf numFmtId="0" fontId="21" fillId="0" borderId="17" xfId="32" applyFont="1" applyBorder="1" applyProtection="1"/>
    <xf numFmtId="0" fontId="19" fillId="2" borderId="17" xfId="32" applyFont="1" applyFill="1" applyBorder="1" applyProtection="1"/>
    <xf numFmtId="0" fontId="19" fillId="2" borderId="17" xfId="31" applyFont="1" applyFill="1" applyBorder="1" applyProtection="1">
      <alignment horizontal="left"/>
    </xf>
    <xf numFmtId="0" fontId="19" fillId="2" borderId="17" xfId="33" applyFont="1" applyFill="1" applyBorder="1" applyAlignment="1" applyProtection="1">
      <alignment horizontal="center"/>
    </xf>
    <xf numFmtId="0" fontId="19" fillId="2" borderId="17" xfId="33" applyFont="1" applyFill="1" applyBorder="1" applyProtection="1">
      <alignment horizontal="right"/>
    </xf>
    <xf numFmtId="164" fontId="6" fillId="0" borderId="19" xfId="0" applyFont="1" applyBorder="1" applyAlignment="1">
      <alignment horizontal="right" vertical="center" shrinkToFit="1"/>
    </xf>
    <xf numFmtId="164" fontId="13" fillId="3" borderId="31" xfId="0" applyFont="1" applyFill="1" applyBorder="1" applyAlignment="1">
      <alignment horizontal="center" wrapText="1"/>
    </xf>
    <xf numFmtId="164" fontId="6" fillId="3" borderId="34" xfId="0" applyFont="1" applyFill="1" applyBorder="1" applyAlignment="1">
      <alignment horizontal="right"/>
    </xf>
    <xf numFmtId="164" fontId="6" fillId="3" borderId="35" xfId="0" applyFont="1" applyFill="1" applyBorder="1" applyAlignment="1">
      <alignment horizontal="center"/>
    </xf>
    <xf numFmtId="1" fontId="12" fillId="3" borderId="35" xfId="0" applyNumberFormat="1" applyFont="1" applyFill="1" applyBorder="1" applyAlignment="1">
      <alignment horizontal="center" wrapText="1"/>
    </xf>
    <xf numFmtId="164" fontId="6" fillId="3" borderId="35" xfId="0" applyFont="1" applyFill="1" applyBorder="1" applyAlignment="1">
      <alignment horizontal="right"/>
    </xf>
    <xf numFmtId="164" fontId="6" fillId="3" borderId="29" xfId="0" applyFont="1" applyFill="1" applyBorder="1" applyAlignment="1">
      <alignment horizontal="right"/>
    </xf>
    <xf numFmtId="166" fontId="19" fillId="2" borderId="17" xfId="37" applyNumberFormat="1" applyFont="1" applyFill="1" applyBorder="1"/>
    <xf numFmtId="0" fontId="17" fillId="2" borderId="17" xfId="33" applyFont="1" applyFill="1" applyBorder="1" applyProtection="1">
      <alignment horizontal="right"/>
    </xf>
    <xf numFmtId="166" fontId="17" fillId="2" borderId="17" xfId="37" applyNumberFormat="1" applyFont="1" applyFill="1" applyBorder="1"/>
    <xf numFmtId="166" fontId="12" fillId="0" borderId="17" xfId="0" applyNumberFormat="1" applyFont="1" applyBorder="1" applyAlignment="1">
      <alignment vertical="center" shrinkToFit="1"/>
    </xf>
    <xf numFmtId="0" fontId="24" fillId="2" borderId="17" xfId="32" applyFont="1" applyFill="1" applyBorder="1" applyAlignment="1" applyProtection="1">
      <alignment wrapText="1"/>
    </xf>
    <xf numFmtId="0" fontId="24" fillId="2" borderId="17" xfId="32" applyFont="1" applyFill="1" applyBorder="1" applyAlignment="1" applyProtection="1">
      <alignment horizontal="left" wrapText="1"/>
    </xf>
    <xf numFmtId="0" fontId="21" fillId="2" borderId="17" xfId="32" applyFont="1" applyFill="1" applyBorder="1" applyAlignment="1" applyProtection="1">
      <alignment horizontal="center"/>
    </xf>
    <xf numFmtId="0" fontId="21" fillId="2" borderId="27" xfId="32" applyFont="1" applyFill="1" applyBorder="1" applyAlignment="1" applyProtection="1">
      <alignment horizontal="center"/>
    </xf>
    <xf numFmtId="166" fontId="21" fillId="2" borderId="17" xfId="34" applyNumberFormat="1" applyFont="1" applyFill="1" applyBorder="1" applyProtection="1"/>
    <xf numFmtId="0" fontId="19" fillId="2" borderId="18" xfId="31" applyFont="1" applyFill="1" applyBorder="1" applyAlignment="1" applyProtection="1">
      <alignment horizontal="center"/>
    </xf>
    <xf numFmtId="0" fontId="21" fillId="2" borderId="30" xfId="32" applyFont="1" applyFill="1" applyBorder="1" applyAlignment="1" applyProtection="1">
      <alignment horizontal="center"/>
    </xf>
    <xf numFmtId="0" fontId="19" fillId="2" borderId="18" xfId="31" applyFont="1" applyFill="1" applyBorder="1" applyProtection="1">
      <alignment horizontal="left"/>
    </xf>
    <xf numFmtId="166" fontId="21" fillId="2" borderId="18" xfId="34" applyNumberFormat="1" applyFont="1" applyFill="1" applyBorder="1" applyProtection="1"/>
    <xf numFmtId="0" fontId="19" fillId="2" borderId="17" xfId="31" applyFont="1" applyFill="1" applyBorder="1" applyAlignment="1" applyProtection="1">
      <alignment horizontal="center"/>
    </xf>
    <xf numFmtId="0" fontId="12" fillId="2" borderId="17" xfId="34" applyFont="1" applyFill="1" applyBorder="1" applyProtection="1"/>
    <xf numFmtId="0" fontId="21" fillId="2" borderId="17" xfId="31" applyFont="1" applyFill="1" applyBorder="1" applyAlignment="1" applyProtection="1">
      <alignment horizontal="center"/>
    </xf>
    <xf numFmtId="0" fontId="21" fillId="2" borderId="17" xfId="31" applyFont="1" applyFill="1" applyBorder="1" applyProtection="1">
      <alignment horizontal="left"/>
    </xf>
    <xf numFmtId="0" fontId="14" fillId="2" borderId="17" xfId="31" applyFont="1" applyFill="1" applyBorder="1" applyProtection="1">
      <alignment horizontal="left"/>
    </xf>
    <xf numFmtId="166" fontId="23" fillId="2" borderId="17" xfId="34" applyNumberFormat="1" applyFont="1" applyFill="1" applyBorder="1" applyAlignment="1" applyProtection="1">
      <alignment horizontal="right"/>
    </xf>
    <xf numFmtId="0" fontId="21" fillId="2" borderId="17" xfId="31" applyFont="1" applyFill="1" applyBorder="1" applyAlignment="1" applyProtection="1">
      <alignment horizontal="left" wrapText="1"/>
    </xf>
    <xf numFmtId="0" fontId="27" fillId="2" borderId="18" xfId="35" applyFont="1" applyFill="1" applyBorder="1" applyProtection="1">
      <alignment horizontal="center"/>
    </xf>
    <xf numFmtId="172" fontId="27" fillId="2" borderId="18" xfId="38" applyFont="1" applyFill="1" applyBorder="1" applyAlignment="1" applyProtection="1">
      <alignment horizontal="center"/>
    </xf>
    <xf numFmtId="166" fontId="27" fillId="2" borderId="18" xfId="36" applyNumberFormat="1" applyFont="1" applyFill="1" applyBorder="1" applyAlignment="1">
      <alignment horizontal="center"/>
      <protection locked="0"/>
    </xf>
    <xf numFmtId="166" fontId="27" fillId="2" borderId="18" xfId="42" applyNumberFormat="1" applyFont="1" applyFill="1" applyBorder="1" applyProtection="1"/>
    <xf numFmtId="0" fontId="27" fillId="2" borderId="17" xfId="35" applyFont="1" applyFill="1" applyBorder="1" applyProtection="1">
      <alignment horizontal="center"/>
    </xf>
    <xf numFmtId="172" fontId="27" fillId="2" borderId="17" xfId="38" applyFont="1" applyFill="1" applyBorder="1" applyAlignment="1" applyProtection="1">
      <alignment horizontal="center"/>
    </xf>
    <xf numFmtId="166" fontId="27" fillId="2" borderId="17" xfId="36" applyNumberFormat="1" applyFont="1" applyFill="1" applyBorder="1" applyAlignment="1">
      <alignment horizontal="center"/>
      <protection locked="0"/>
    </xf>
    <xf numFmtId="166" fontId="27" fillId="2" borderId="17" xfId="42" applyNumberFormat="1" applyFont="1" applyFill="1" applyBorder="1" applyProtection="1"/>
    <xf numFmtId="0" fontId="25" fillId="2" borderId="36" xfId="31" applyFont="1" applyFill="1" applyBorder="1" applyAlignment="1" applyProtection="1">
      <alignment horizontal="center"/>
    </xf>
    <xf numFmtId="0" fontId="21" fillId="0" borderId="22" xfId="35" applyFont="1" applyFill="1" applyBorder="1" applyProtection="1">
      <alignment horizontal="center"/>
    </xf>
    <xf numFmtId="166" fontId="21" fillId="0" borderId="22" xfId="36" applyNumberFormat="1" applyFont="1" applyFill="1" applyBorder="1" applyAlignment="1">
      <alignment horizontal="center"/>
      <protection locked="0"/>
    </xf>
    <xf numFmtId="166" fontId="19" fillId="0" borderId="22" xfId="37" applyNumberFormat="1" applyFont="1" applyBorder="1"/>
    <xf numFmtId="0" fontId="21" fillId="0" borderId="22" xfId="41" applyNumberFormat="1" applyFont="1" applyFill="1" applyBorder="1" applyAlignment="1" applyProtection="1">
      <alignment horizontal="center"/>
    </xf>
    <xf numFmtId="0" fontId="21" fillId="2" borderId="25" xfId="33" applyFont="1" applyFill="1" applyBorder="1" applyProtection="1">
      <alignment horizontal="right"/>
    </xf>
    <xf numFmtId="0" fontId="21" fillId="2" borderId="26" xfId="33" applyFont="1" applyFill="1" applyBorder="1" applyProtection="1">
      <alignment horizontal="right"/>
    </xf>
    <xf numFmtId="0" fontId="21" fillId="2" borderId="27" xfId="33" applyFont="1" applyFill="1" applyBorder="1" applyProtection="1">
      <alignment horizontal="right"/>
    </xf>
    <xf numFmtId="164" fontId="25" fillId="2" borderId="20" xfId="0" applyFont="1" applyFill="1" applyBorder="1" applyAlignment="1">
      <alignment horizontal="left" vertical="center"/>
    </xf>
    <xf numFmtId="0" fontId="21" fillId="3" borderId="32" xfId="32" applyFont="1" applyFill="1" applyBorder="1" applyAlignment="1" applyProtection="1">
      <alignment horizontal="left"/>
    </xf>
    <xf numFmtId="0" fontId="21" fillId="3" borderId="33" xfId="32" applyFont="1" applyFill="1" applyBorder="1" applyAlignment="1" applyProtection="1">
      <alignment horizontal="left"/>
    </xf>
    <xf numFmtId="0" fontId="3" fillId="0" borderId="25" xfId="34" applyBorder="1" applyAlignment="1" applyProtection="1">
      <alignment horizontal="center"/>
    </xf>
    <xf numFmtId="0" fontId="3" fillId="0" borderId="26" xfId="34" applyBorder="1" applyAlignment="1" applyProtection="1">
      <alignment horizontal="center"/>
    </xf>
    <xf numFmtId="0" fontId="3" fillId="0" borderId="27" xfId="34" applyBorder="1" applyAlignment="1" applyProtection="1">
      <alignment horizontal="center"/>
    </xf>
    <xf numFmtId="164" fontId="6" fillId="0" borderId="25" xfId="0" applyFont="1" applyBorder="1" applyAlignment="1">
      <alignment horizontal="left" vertical="center" shrinkToFit="1"/>
    </xf>
    <xf numFmtId="164" fontId="6" fillId="0" borderId="26" xfId="0" applyFont="1" applyBorder="1" applyAlignment="1">
      <alignment horizontal="left" vertical="center" shrinkToFit="1"/>
    </xf>
    <xf numFmtId="164" fontId="6" fillId="0" borderId="27" xfId="0" applyFont="1" applyBorder="1" applyAlignment="1">
      <alignment horizontal="left" vertical="center" shrinkToFit="1"/>
    </xf>
    <xf numFmtId="14" fontId="16" fillId="0" borderId="25" xfId="0" applyNumberFormat="1" applyFont="1" applyBorder="1" applyAlignment="1">
      <alignment horizontal="left" vertical="center" wrapText="1"/>
    </xf>
    <xf numFmtId="14" fontId="16" fillId="0" borderId="26" xfId="0" applyNumberFormat="1" applyFont="1" applyBorder="1" applyAlignment="1">
      <alignment horizontal="left" vertical="center" wrapText="1"/>
    </xf>
    <xf numFmtId="14" fontId="16" fillId="0" borderId="27" xfId="0" applyNumberFormat="1" applyFont="1" applyBorder="1" applyAlignment="1">
      <alignment horizontal="left" vertical="center" wrapText="1"/>
    </xf>
    <xf numFmtId="0" fontId="3" fillId="0" borderId="24" xfId="34" applyBorder="1" applyAlignment="1" applyProtection="1">
      <alignment horizontal="center"/>
    </xf>
    <xf numFmtId="0" fontId="3" fillId="0" borderId="28" xfId="34" applyBorder="1" applyAlignment="1" applyProtection="1">
      <alignment horizontal="center"/>
    </xf>
    <xf numFmtId="0" fontId="3" fillId="0" borderId="23" xfId="34" applyBorder="1" applyAlignment="1" applyProtection="1">
      <alignment horizontal="center"/>
    </xf>
    <xf numFmtId="0" fontId="12" fillId="0" borderId="25" xfId="34" applyFont="1" applyBorder="1" applyAlignment="1" applyProtection="1">
      <alignment horizontal="left"/>
    </xf>
    <xf numFmtId="0" fontId="12" fillId="0" borderId="26" xfId="34" applyFont="1" applyBorder="1" applyAlignment="1" applyProtection="1">
      <alignment horizontal="left"/>
    </xf>
    <xf numFmtId="0" fontId="12" fillId="0" borderId="27" xfId="34" applyFont="1" applyBorder="1" applyAlignment="1" applyProtection="1">
      <alignment horizontal="left"/>
    </xf>
    <xf numFmtId="164" fontId="16" fillId="0" borderId="21" xfId="0" applyFont="1" applyBorder="1" applyAlignment="1">
      <alignment horizontal="center" vertical="center" wrapText="1"/>
    </xf>
    <xf numFmtId="164" fontId="16" fillId="0" borderId="25" xfId="0" applyFont="1" applyBorder="1" applyAlignment="1">
      <alignment horizontal="left" vertical="center"/>
    </xf>
    <xf numFmtId="164" fontId="16" fillId="0" borderId="26" xfId="0" applyFont="1" applyBorder="1" applyAlignment="1">
      <alignment horizontal="left" vertical="center"/>
    </xf>
    <xf numFmtId="164" fontId="16" fillId="0" borderId="27" xfId="0" applyFont="1" applyBorder="1" applyAlignment="1">
      <alignment horizontal="left" vertical="center"/>
    </xf>
  </cellXfs>
  <cellStyles count="45">
    <cellStyle name="article" xfId="40" xr:uid="{17E2DBD9-1D6B-9449-9D49-6DC27BD992EA}"/>
    <cellStyle name="Désignation 2" xfId="32" xr:uid="{BEAF5BE9-484B-1A44-8220-9AABC0C13C5A}"/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illiers 2" xfId="42" xr:uid="{A338B97D-6994-8940-AF89-532A99FCBE09}"/>
    <cellStyle name="Monétaire 2" xfId="27" xr:uid="{2A7508E6-8B15-C24B-91E8-1729D86D6D5D}"/>
    <cellStyle name="Monétaire 3" xfId="29" xr:uid="{472471E3-96C2-BC4B-8E42-D95D3D465715}"/>
    <cellStyle name="Monétaire 4" xfId="41" xr:uid="{514EDB1F-B574-7040-B00E-A0EC6CE426F9}"/>
    <cellStyle name="Normal" xfId="0" builtinId="0"/>
    <cellStyle name="Normal 2" xfId="3" xr:uid="{00000000-0005-0000-0000-00001C000000}"/>
    <cellStyle name="Normal 3" xfId="28" xr:uid="{C69EA085-0CDB-B84B-9207-F37A2A564C9A}"/>
    <cellStyle name="Normal 4" xfId="43" xr:uid="{E45F37C0-7E33-CE47-B341-1157B0949451}"/>
    <cellStyle name="Normal_CDPGF-TYPE" xfId="34" xr:uid="{50FFC6F8-3CA1-DB44-99AA-A9485B715068}"/>
    <cellStyle name="Pourcentage 2" xfId="30" xr:uid="{71639C88-AF5D-EC40-972B-2D432FAD6480}"/>
    <cellStyle name="Pourcentage 3" xfId="44" xr:uid="{8E22BBF5-B097-D34E-9078-56EA6328631F}"/>
    <cellStyle name="Prix_unit" xfId="36" xr:uid="{660870C4-93C8-194D-A251-1AEAFA3C048B}"/>
    <cellStyle name="Produits" xfId="39" xr:uid="{272C33CB-D030-1546-B38F-2855BA1D72CF}"/>
    <cellStyle name="Quantités" xfId="38" xr:uid="{6A89CD79-8CD1-0245-81CE-13E49C1E5A5D}"/>
    <cellStyle name="soustitre" xfId="31" xr:uid="{BC1FF3DD-B2F5-5741-A0A6-770962D6F1A7}"/>
    <cellStyle name="soustotal" xfId="33" xr:uid="{4D2831CB-88E7-374D-B975-5443BB65EE7F}"/>
    <cellStyle name="stproduit" xfId="37" xr:uid="{788D5F2B-289B-0D44-9959-3E8577FABF7C}"/>
    <cellStyle name="Unités" xfId="35" xr:uid="{502F49C1-81EE-D843-97B6-5EE0901C28C6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4100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565467</xdr:colOff>
      <xdr:row>4</xdr:row>
      <xdr:rowOff>9768</xdr:rowOff>
    </xdr:from>
    <xdr:to>
      <xdr:col>10</xdr:col>
      <xdr:colOff>328041</xdr:colOff>
      <xdr:row>12</xdr:row>
      <xdr:rowOff>215256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A9995D-BFAD-D44D-AFC7-FBFF2ABC3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6489643" y="712003"/>
          <a:ext cx="3946104" cy="162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290463</xdr:colOff>
      <xdr:row>1</xdr:row>
      <xdr:rowOff>0</xdr:rowOff>
    </xdr:from>
    <xdr:to>
      <xdr:col>9</xdr:col>
      <xdr:colOff>179955</xdr:colOff>
      <xdr:row>6</xdr:row>
      <xdr:rowOff>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A7AD2E-19D0-5846-8191-1C15D27D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8373639" y="194235"/>
          <a:ext cx="845728" cy="85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343D-2F80-5144-B17B-DE35CF6FB0D6}">
  <dimension ref="A1:L125"/>
  <sheetViews>
    <sheetView tabSelected="1" view="pageBreakPreview" zoomScale="170" zoomScaleNormal="125" zoomScaleSheetLayoutView="170" zoomScalePageLayoutView="94" workbookViewId="0">
      <selection activeCell="A19" sqref="A19:XFD19"/>
    </sheetView>
  </sheetViews>
  <sheetFormatPr baseColWidth="10" defaultColWidth="10.796875" defaultRowHeight="13"/>
  <cols>
    <col min="1" max="1" width="10.796875" style="50" customWidth="1"/>
    <col min="2" max="2" width="1.796875" style="57" customWidth="1"/>
    <col min="3" max="3" width="7.19921875" style="56" customWidth="1"/>
    <col min="4" max="4" width="7.796875" style="56" customWidth="1"/>
    <col min="5" max="5" width="65.796875" style="56" customWidth="1"/>
    <col min="6" max="6" width="18" style="45" customWidth="1"/>
    <col min="7" max="7" width="8" style="45" customWidth="1"/>
    <col min="8" max="8" width="8" style="49" customWidth="1"/>
    <col min="9" max="9" width="15" style="45" customWidth="1"/>
    <col min="10" max="10" width="16.796875" style="45" customWidth="1"/>
    <col min="11" max="11" width="13.19921875" style="45" customWidth="1"/>
    <col min="12" max="12" width="18" style="46" customWidth="1"/>
    <col min="13" max="14" width="10.796875" style="45"/>
    <col min="15" max="15" width="81" style="45" customWidth="1"/>
    <col min="16" max="249" width="10.796875" style="45"/>
    <col min="250" max="250" width="10.3984375" style="45" customWidth="1"/>
    <col min="251" max="251" width="106.796875" style="45" customWidth="1"/>
    <col min="252" max="252" width="10.796875" style="45" customWidth="1"/>
    <col min="253" max="254" width="11.19921875" style="45" customWidth="1"/>
    <col min="255" max="255" width="14.796875" style="45" customWidth="1"/>
    <col min="256" max="256" width="22.19921875" style="45" customWidth="1"/>
    <col min="257" max="257" width="10.796875" style="45" customWidth="1"/>
    <col min="258" max="258" width="18" style="45" customWidth="1"/>
    <col min="259" max="505" width="10.796875" style="45"/>
    <col min="506" max="506" width="10.3984375" style="45" customWidth="1"/>
    <col min="507" max="507" width="106.796875" style="45" customWidth="1"/>
    <col min="508" max="508" width="10.796875" style="45" customWidth="1"/>
    <col min="509" max="510" width="11.19921875" style="45" customWidth="1"/>
    <col min="511" max="511" width="14.796875" style="45" customWidth="1"/>
    <col min="512" max="512" width="22.19921875" style="45" customWidth="1"/>
    <col min="513" max="513" width="10.796875" style="45" customWidth="1"/>
    <col min="514" max="514" width="18" style="45" customWidth="1"/>
    <col min="515" max="761" width="10.796875" style="45"/>
    <col min="762" max="762" width="10.3984375" style="45" customWidth="1"/>
    <col min="763" max="763" width="106.796875" style="45" customWidth="1"/>
    <col min="764" max="764" width="10.796875" style="45" customWidth="1"/>
    <col min="765" max="766" width="11.19921875" style="45" customWidth="1"/>
    <col min="767" max="767" width="14.796875" style="45" customWidth="1"/>
    <col min="768" max="768" width="22.19921875" style="45" customWidth="1"/>
    <col min="769" max="769" width="10.796875" style="45" customWidth="1"/>
    <col min="770" max="770" width="18" style="45" customWidth="1"/>
    <col min="771" max="1017" width="10.796875" style="45"/>
    <col min="1018" max="1018" width="10.3984375" style="45" customWidth="1"/>
    <col min="1019" max="1019" width="106.796875" style="45" customWidth="1"/>
    <col min="1020" max="1020" width="10.796875" style="45" customWidth="1"/>
    <col min="1021" max="1022" width="11.19921875" style="45" customWidth="1"/>
    <col min="1023" max="1023" width="14.796875" style="45" customWidth="1"/>
    <col min="1024" max="1024" width="22.19921875" style="45" customWidth="1"/>
    <col min="1025" max="1025" width="10.796875" style="45" customWidth="1"/>
    <col min="1026" max="1026" width="18" style="45" customWidth="1"/>
    <col min="1027" max="1273" width="10.796875" style="45"/>
    <col min="1274" max="1274" width="10.3984375" style="45" customWidth="1"/>
    <col min="1275" max="1275" width="106.796875" style="45" customWidth="1"/>
    <col min="1276" max="1276" width="10.796875" style="45" customWidth="1"/>
    <col min="1277" max="1278" width="11.19921875" style="45" customWidth="1"/>
    <col min="1279" max="1279" width="14.796875" style="45" customWidth="1"/>
    <col min="1280" max="1280" width="22.19921875" style="45" customWidth="1"/>
    <col min="1281" max="1281" width="10.796875" style="45" customWidth="1"/>
    <col min="1282" max="1282" width="18" style="45" customWidth="1"/>
    <col min="1283" max="1529" width="10.796875" style="45"/>
    <col min="1530" max="1530" width="10.3984375" style="45" customWidth="1"/>
    <col min="1531" max="1531" width="106.796875" style="45" customWidth="1"/>
    <col min="1532" max="1532" width="10.796875" style="45" customWidth="1"/>
    <col min="1533" max="1534" width="11.19921875" style="45" customWidth="1"/>
    <col min="1535" max="1535" width="14.796875" style="45" customWidth="1"/>
    <col min="1536" max="1536" width="22.19921875" style="45" customWidth="1"/>
    <col min="1537" max="1537" width="10.796875" style="45" customWidth="1"/>
    <col min="1538" max="1538" width="18" style="45" customWidth="1"/>
    <col min="1539" max="1785" width="10.796875" style="45"/>
    <col min="1786" max="1786" width="10.3984375" style="45" customWidth="1"/>
    <col min="1787" max="1787" width="106.796875" style="45" customWidth="1"/>
    <col min="1788" max="1788" width="10.796875" style="45" customWidth="1"/>
    <col min="1789" max="1790" width="11.19921875" style="45" customWidth="1"/>
    <col min="1791" max="1791" width="14.796875" style="45" customWidth="1"/>
    <col min="1792" max="1792" width="22.19921875" style="45" customWidth="1"/>
    <col min="1793" max="1793" width="10.796875" style="45" customWidth="1"/>
    <col min="1794" max="1794" width="18" style="45" customWidth="1"/>
    <col min="1795" max="2041" width="10.796875" style="45"/>
    <col min="2042" max="2042" width="10.3984375" style="45" customWidth="1"/>
    <col min="2043" max="2043" width="106.796875" style="45" customWidth="1"/>
    <col min="2044" max="2044" width="10.796875" style="45" customWidth="1"/>
    <col min="2045" max="2046" width="11.19921875" style="45" customWidth="1"/>
    <col min="2047" max="2047" width="14.796875" style="45" customWidth="1"/>
    <col min="2048" max="2048" width="22.19921875" style="45" customWidth="1"/>
    <col min="2049" max="2049" width="10.796875" style="45" customWidth="1"/>
    <col min="2050" max="2050" width="18" style="45" customWidth="1"/>
    <col min="2051" max="2297" width="10.796875" style="45"/>
    <col min="2298" max="2298" width="10.3984375" style="45" customWidth="1"/>
    <col min="2299" max="2299" width="106.796875" style="45" customWidth="1"/>
    <col min="2300" max="2300" width="10.796875" style="45" customWidth="1"/>
    <col min="2301" max="2302" width="11.19921875" style="45" customWidth="1"/>
    <col min="2303" max="2303" width="14.796875" style="45" customWidth="1"/>
    <col min="2304" max="2304" width="22.19921875" style="45" customWidth="1"/>
    <col min="2305" max="2305" width="10.796875" style="45" customWidth="1"/>
    <col min="2306" max="2306" width="18" style="45" customWidth="1"/>
    <col min="2307" max="2553" width="10.796875" style="45"/>
    <col min="2554" max="2554" width="10.3984375" style="45" customWidth="1"/>
    <col min="2555" max="2555" width="106.796875" style="45" customWidth="1"/>
    <col min="2556" max="2556" width="10.796875" style="45" customWidth="1"/>
    <col min="2557" max="2558" width="11.19921875" style="45" customWidth="1"/>
    <col min="2559" max="2559" width="14.796875" style="45" customWidth="1"/>
    <col min="2560" max="2560" width="22.19921875" style="45" customWidth="1"/>
    <col min="2561" max="2561" width="10.796875" style="45" customWidth="1"/>
    <col min="2562" max="2562" width="18" style="45" customWidth="1"/>
    <col min="2563" max="2809" width="10.796875" style="45"/>
    <col min="2810" max="2810" width="10.3984375" style="45" customWidth="1"/>
    <col min="2811" max="2811" width="106.796875" style="45" customWidth="1"/>
    <col min="2812" max="2812" width="10.796875" style="45" customWidth="1"/>
    <col min="2813" max="2814" width="11.19921875" style="45" customWidth="1"/>
    <col min="2815" max="2815" width="14.796875" style="45" customWidth="1"/>
    <col min="2816" max="2816" width="22.19921875" style="45" customWidth="1"/>
    <col min="2817" max="2817" width="10.796875" style="45" customWidth="1"/>
    <col min="2818" max="2818" width="18" style="45" customWidth="1"/>
    <col min="2819" max="3065" width="10.796875" style="45"/>
    <col min="3066" max="3066" width="10.3984375" style="45" customWidth="1"/>
    <col min="3067" max="3067" width="106.796875" style="45" customWidth="1"/>
    <col min="3068" max="3068" width="10.796875" style="45" customWidth="1"/>
    <col min="3069" max="3070" width="11.19921875" style="45" customWidth="1"/>
    <col min="3071" max="3071" width="14.796875" style="45" customWidth="1"/>
    <col min="3072" max="3072" width="22.19921875" style="45" customWidth="1"/>
    <col min="3073" max="3073" width="10.796875" style="45" customWidth="1"/>
    <col min="3074" max="3074" width="18" style="45" customWidth="1"/>
    <col min="3075" max="3321" width="10.796875" style="45"/>
    <col min="3322" max="3322" width="10.3984375" style="45" customWidth="1"/>
    <col min="3323" max="3323" width="106.796875" style="45" customWidth="1"/>
    <col min="3324" max="3324" width="10.796875" style="45" customWidth="1"/>
    <col min="3325" max="3326" width="11.19921875" style="45" customWidth="1"/>
    <col min="3327" max="3327" width="14.796875" style="45" customWidth="1"/>
    <col min="3328" max="3328" width="22.19921875" style="45" customWidth="1"/>
    <col min="3329" max="3329" width="10.796875" style="45" customWidth="1"/>
    <col min="3330" max="3330" width="18" style="45" customWidth="1"/>
    <col min="3331" max="3577" width="10.796875" style="45"/>
    <col min="3578" max="3578" width="10.3984375" style="45" customWidth="1"/>
    <col min="3579" max="3579" width="106.796875" style="45" customWidth="1"/>
    <col min="3580" max="3580" width="10.796875" style="45" customWidth="1"/>
    <col min="3581" max="3582" width="11.19921875" style="45" customWidth="1"/>
    <col min="3583" max="3583" width="14.796875" style="45" customWidth="1"/>
    <col min="3584" max="3584" width="22.19921875" style="45" customWidth="1"/>
    <col min="3585" max="3585" width="10.796875" style="45" customWidth="1"/>
    <col min="3586" max="3586" width="18" style="45" customWidth="1"/>
    <col min="3587" max="3833" width="10.796875" style="45"/>
    <col min="3834" max="3834" width="10.3984375" style="45" customWidth="1"/>
    <col min="3835" max="3835" width="106.796875" style="45" customWidth="1"/>
    <col min="3836" max="3836" width="10.796875" style="45" customWidth="1"/>
    <col min="3837" max="3838" width="11.19921875" style="45" customWidth="1"/>
    <col min="3839" max="3839" width="14.796875" style="45" customWidth="1"/>
    <col min="3840" max="3840" width="22.19921875" style="45" customWidth="1"/>
    <col min="3841" max="3841" width="10.796875" style="45" customWidth="1"/>
    <col min="3842" max="3842" width="18" style="45" customWidth="1"/>
    <col min="3843" max="4089" width="10.796875" style="45"/>
    <col min="4090" max="4090" width="10.3984375" style="45" customWidth="1"/>
    <col min="4091" max="4091" width="106.796875" style="45" customWidth="1"/>
    <col min="4092" max="4092" width="10.796875" style="45" customWidth="1"/>
    <col min="4093" max="4094" width="11.19921875" style="45" customWidth="1"/>
    <col min="4095" max="4095" width="14.796875" style="45" customWidth="1"/>
    <col min="4096" max="4096" width="22.19921875" style="45" customWidth="1"/>
    <col min="4097" max="4097" width="10.796875" style="45" customWidth="1"/>
    <col min="4098" max="4098" width="18" style="45" customWidth="1"/>
    <col min="4099" max="4345" width="10.796875" style="45"/>
    <col min="4346" max="4346" width="10.3984375" style="45" customWidth="1"/>
    <col min="4347" max="4347" width="106.796875" style="45" customWidth="1"/>
    <col min="4348" max="4348" width="10.796875" style="45" customWidth="1"/>
    <col min="4349" max="4350" width="11.19921875" style="45" customWidth="1"/>
    <col min="4351" max="4351" width="14.796875" style="45" customWidth="1"/>
    <col min="4352" max="4352" width="22.19921875" style="45" customWidth="1"/>
    <col min="4353" max="4353" width="10.796875" style="45" customWidth="1"/>
    <col min="4354" max="4354" width="18" style="45" customWidth="1"/>
    <col min="4355" max="4601" width="10.796875" style="45"/>
    <col min="4602" max="4602" width="10.3984375" style="45" customWidth="1"/>
    <col min="4603" max="4603" width="106.796875" style="45" customWidth="1"/>
    <col min="4604" max="4604" width="10.796875" style="45" customWidth="1"/>
    <col min="4605" max="4606" width="11.19921875" style="45" customWidth="1"/>
    <col min="4607" max="4607" width="14.796875" style="45" customWidth="1"/>
    <col min="4608" max="4608" width="22.19921875" style="45" customWidth="1"/>
    <col min="4609" max="4609" width="10.796875" style="45" customWidth="1"/>
    <col min="4610" max="4610" width="18" style="45" customWidth="1"/>
    <col min="4611" max="4857" width="10.796875" style="45"/>
    <col min="4858" max="4858" width="10.3984375" style="45" customWidth="1"/>
    <col min="4859" max="4859" width="106.796875" style="45" customWidth="1"/>
    <col min="4860" max="4860" width="10.796875" style="45" customWidth="1"/>
    <col min="4861" max="4862" width="11.19921875" style="45" customWidth="1"/>
    <col min="4863" max="4863" width="14.796875" style="45" customWidth="1"/>
    <col min="4864" max="4864" width="22.19921875" style="45" customWidth="1"/>
    <col min="4865" max="4865" width="10.796875" style="45" customWidth="1"/>
    <col min="4866" max="4866" width="18" style="45" customWidth="1"/>
    <col min="4867" max="5113" width="10.796875" style="45"/>
    <col min="5114" max="5114" width="10.3984375" style="45" customWidth="1"/>
    <col min="5115" max="5115" width="106.796875" style="45" customWidth="1"/>
    <col min="5116" max="5116" width="10.796875" style="45" customWidth="1"/>
    <col min="5117" max="5118" width="11.19921875" style="45" customWidth="1"/>
    <col min="5119" max="5119" width="14.796875" style="45" customWidth="1"/>
    <col min="5120" max="5120" width="22.19921875" style="45" customWidth="1"/>
    <col min="5121" max="5121" width="10.796875" style="45" customWidth="1"/>
    <col min="5122" max="5122" width="18" style="45" customWidth="1"/>
    <col min="5123" max="5369" width="10.796875" style="45"/>
    <col min="5370" max="5370" width="10.3984375" style="45" customWidth="1"/>
    <col min="5371" max="5371" width="106.796875" style="45" customWidth="1"/>
    <col min="5372" max="5372" width="10.796875" style="45" customWidth="1"/>
    <col min="5373" max="5374" width="11.19921875" style="45" customWidth="1"/>
    <col min="5375" max="5375" width="14.796875" style="45" customWidth="1"/>
    <col min="5376" max="5376" width="22.19921875" style="45" customWidth="1"/>
    <col min="5377" max="5377" width="10.796875" style="45" customWidth="1"/>
    <col min="5378" max="5378" width="18" style="45" customWidth="1"/>
    <col min="5379" max="5625" width="10.796875" style="45"/>
    <col min="5626" max="5626" width="10.3984375" style="45" customWidth="1"/>
    <col min="5627" max="5627" width="106.796875" style="45" customWidth="1"/>
    <col min="5628" max="5628" width="10.796875" style="45" customWidth="1"/>
    <col min="5629" max="5630" width="11.19921875" style="45" customWidth="1"/>
    <col min="5631" max="5631" width="14.796875" style="45" customWidth="1"/>
    <col min="5632" max="5632" width="22.19921875" style="45" customWidth="1"/>
    <col min="5633" max="5633" width="10.796875" style="45" customWidth="1"/>
    <col min="5634" max="5634" width="18" style="45" customWidth="1"/>
    <col min="5635" max="5881" width="10.796875" style="45"/>
    <col min="5882" max="5882" width="10.3984375" style="45" customWidth="1"/>
    <col min="5883" max="5883" width="106.796875" style="45" customWidth="1"/>
    <col min="5884" max="5884" width="10.796875" style="45" customWidth="1"/>
    <col min="5885" max="5886" width="11.19921875" style="45" customWidth="1"/>
    <col min="5887" max="5887" width="14.796875" style="45" customWidth="1"/>
    <col min="5888" max="5888" width="22.19921875" style="45" customWidth="1"/>
    <col min="5889" max="5889" width="10.796875" style="45" customWidth="1"/>
    <col min="5890" max="5890" width="18" style="45" customWidth="1"/>
    <col min="5891" max="6137" width="10.796875" style="45"/>
    <col min="6138" max="6138" width="10.3984375" style="45" customWidth="1"/>
    <col min="6139" max="6139" width="106.796875" style="45" customWidth="1"/>
    <col min="6140" max="6140" width="10.796875" style="45" customWidth="1"/>
    <col min="6141" max="6142" width="11.19921875" style="45" customWidth="1"/>
    <col min="6143" max="6143" width="14.796875" style="45" customWidth="1"/>
    <col min="6144" max="6144" width="22.19921875" style="45" customWidth="1"/>
    <col min="6145" max="6145" width="10.796875" style="45" customWidth="1"/>
    <col min="6146" max="6146" width="18" style="45" customWidth="1"/>
    <col min="6147" max="6393" width="10.796875" style="45"/>
    <col min="6394" max="6394" width="10.3984375" style="45" customWidth="1"/>
    <col min="6395" max="6395" width="106.796875" style="45" customWidth="1"/>
    <col min="6396" max="6396" width="10.796875" style="45" customWidth="1"/>
    <col min="6397" max="6398" width="11.19921875" style="45" customWidth="1"/>
    <col min="6399" max="6399" width="14.796875" style="45" customWidth="1"/>
    <col min="6400" max="6400" width="22.19921875" style="45" customWidth="1"/>
    <col min="6401" max="6401" width="10.796875" style="45" customWidth="1"/>
    <col min="6402" max="6402" width="18" style="45" customWidth="1"/>
    <col min="6403" max="6649" width="10.796875" style="45"/>
    <col min="6650" max="6650" width="10.3984375" style="45" customWidth="1"/>
    <col min="6651" max="6651" width="106.796875" style="45" customWidth="1"/>
    <col min="6652" max="6652" width="10.796875" style="45" customWidth="1"/>
    <col min="6653" max="6654" width="11.19921875" style="45" customWidth="1"/>
    <col min="6655" max="6655" width="14.796875" style="45" customWidth="1"/>
    <col min="6656" max="6656" width="22.19921875" style="45" customWidth="1"/>
    <col min="6657" max="6657" width="10.796875" style="45" customWidth="1"/>
    <col min="6658" max="6658" width="18" style="45" customWidth="1"/>
    <col min="6659" max="6905" width="10.796875" style="45"/>
    <col min="6906" max="6906" width="10.3984375" style="45" customWidth="1"/>
    <col min="6907" max="6907" width="106.796875" style="45" customWidth="1"/>
    <col min="6908" max="6908" width="10.796875" style="45" customWidth="1"/>
    <col min="6909" max="6910" width="11.19921875" style="45" customWidth="1"/>
    <col min="6911" max="6911" width="14.796875" style="45" customWidth="1"/>
    <col min="6912" max="6912" width="22.19921875" style="45" customWidth="1"/>
    <col min="6913" max="6913" width="10.796875" style="45" customWidth="1"/>
    <col min="6914" max="6914" width="18" style="45" customWidth="1"/>
    <col min="6915" max="7161" width="10.796875" style="45"/>
    <col min="7162" max="7162" width="10.3984375" style="45" customWidth="1"/>
    <col min="7163" max="7163" width="106.796875" style="45" customWidth="1"/>
    <col min="7164" max="7164" width="10.796875" style="45" customWidth="1"/>
    <col min="7165" max="7166" width="11.19921875" style="45" customWidth="1"/>
    <col min="7167" max="7167" width="14.796875" style="45" customWidth="1"/>
    <col min="7168" max="7168" width="22.19921875" style="45" customWidth="1"/>
    <col min="7169" max="7169" width="10.796875" style="45" customWidth="1"/>
    <col min="7170" max="7170" width="18" style="45" customWidth="1"/>
    <col min="7171" max="7417" width="10.796875" style="45"/>
    <col min="7418" max="7418" width="10.3984375" style="45" customWidth="1"/>
    <col min="7419" max="7419" width="106.796875" style="45" customWidth="1"/>
    <col min="7420" max="7420" width="10.796875" style="45" customWidth="1"/>
    <col min="7421" max="7422" width="11.19921875" style="45" customWidth="1"/>
    <col min="7423" max="7423" width="14.796875" style="45" customWidth="1"/>
    <col min="7424" max="7424" width="22.19921875" style="45" customWidth="1"/>
    <col min="7425" max="7425" width="10.796875" style="45" customWidth="1"/>
    <col min="7426" max="7426" width="18" style="45" customWidth="1"/>
    <col min="7427" max="7673" width="10.796875" style="45"/>
    <col min="7674" max="7674" width="10.3984375" style="45" customWidth="1"/>
    <col min="7675" max="7675" width="106.796875" style="45" customWidth="1"/>
    <col min="7676" max="7676" width="10.796875" style="45" customWidth="1"/>
    <col min="7677" max="7678" width="11.19921875" style="45" customWidth="1"/>
    <col min="7679" max="7679" width="14.796875" style="45" customWidth="1"/>
    <col min="7680" max="7680" width="22.19921875" style="45" customWidth="1"/>
    <col min="7681" max="7681" width="10.796875" style="45" customWidth="1"/>
    <col min="7682" max="7682" width="18" style="45" customWidth="1"/>
    <col min="7683" max="7929" width="10.796875" style="45"/>
    <col min="7930" max="7930" width="10.3984375" style="45" customWidth="1"/>
    <col min="7931" max="7931" width="106.796875" style="45" customWidth="1"/>
    <col min="7932" max="7932" width="10.796875" style="45" customWidth="1"/>
    <col min="7933" max="7934" width="11.19921875" style="45" customWidth="1"/>
    <col min="7935" max="7935" width="14.796875" style="45" customWidth="1"/>
    <col min="7936" max="7936" width="22.19921875" style="45" customWidth="1"/>
    <col min="7937" max="7937" width="10.796875" style="45" customWidth="1"/>
    <col min="7938" max="7938" width="18" style="45" customWidth="1"/>
    <col min="7939" max="8185" width="10.796875" style="45"/>
    <col min="8186" max="8186" width="10.3984375" style="45" customWidth="1"/>
    <col min="8187" max="8187" width="106.796875" style="45" customWidth="1"/>
    <col min="8188" max="8188" width="10.796875" style="45" customWidth="1"/>
    <col min="8189" max="8190" width="11.19921875" style="45" customWidth="1"/>
    <col min="8191" max="8191" width="14.796875" style="45" customWidth="1"/>
    <col min="8192" max="8192" width="22.19921875" style="45" customWidth="1"/>
    <col min="8193" max="8193" width="10.796875" style="45" customWidth="1"/>
    <col min="8194" max="8194" width="18" style="45" customWidth="1"/>
    <col min="8195" max="8441" width="10.796875" style="45"/>
    <col min="8442" max="8442" width="10.3984375" style="45" customWidth="1"/>
    <col min="8443" max="8443" width="106.796875" style="45" customWidth="1"/>
    <col min="8444" max="8444" width="10.796875" style="45" customWidth="1"/>
    <col min="8445" max="8446" width="11.19921875" style="45" customWidth="1"/>
    <col min="8447" max="8447" width="14.796875" style="45" customWidth="1"/>
    <col min="8448" max="8448" width="22.19921875" style="45" customWidth="1"/>
    <col min="8449" max="8449" width="10.796875" style="45" customWidth="1"/>
    <col min="8450" max="8450" width="18" style="45" customWidth="1"/>
    <col min="8451" max="8697" width="10.796875" style="45"/>
    <col min="8698" max="8698" width="10.3984375" style="45" customWidth="1"/>
    <col min="8699" max="8699" width="106.796875" style="45" customWidth="1"/>
    <col min="8700" max="8700" width="10.796875" style="45" customWidth="1"/>
    <col min="8701" max="8702" width="11.19921875" style="45" customWidth="1"/>
    <col min="8703" max="8703" width="14.796875" style="45" customWidth="1"/>
    <col min="8704" max="8704" width="22.19921875" style="45" customWidth="1"/>
    <col min="8705" max="8705" width="10.796875" style="45" customWidth="1"/>
    <col min="8706" max="8706" width="18" style="45" customWidth="1"/>
    <col min="8707" max="8953" width="10.796875" style="45"/>
    <col min="8954" max="8954" width="10.3984375" style="45" customWidth="1"/>
    <col min="8955" max="8955" width="106.796875" style="45" customWidth="1"/>
    <col min="8956" max="8956" width="10.796875" style="45" customWidth="1"/>
    <col min="8957" max="8958" width="11.19921875" style="45" customWidth="1"/>
    <col min="8959" max="8959" width="14.796875" style="45" customWidth="1"/>
    <col min="8960" max="8960" width="22.19921875" style="45" customWidth="1"/>
    <col min="8961" max="8961" width="10.796875" style="45" customWidth="1"/>
    <col min="8962" max="8962" width="18" style="45" customWidth="1"/>
    <col min="8963" max="9209" width="10.796875" style="45"/>
    <col min="9210" max="9210" width="10.3984375" style="45" customWidth="1"/>
    <col min="9211" max="9211" width="106.796875" style="45" customWidth="1"/>
    <col min="9212" max="9212" width="10.796875" style="45" customWidth="1"/>
    <col min="9213" max="9214" width="11.19921875" style="45" customWidth="1"/>
    <col min="9215" max="9215" width="14.796875" style="45" customWidth="1"/>
    <col min="9216" max="9216" width="22.19921875" style="45" customWidth="1"/>
    <col min="9217" max="9217" width="10.796875" style="45" customWidth="1"/>
    <col min="9218" max="9218" width="18" style="45" customWidth="1"/>
    <col min="9219" max="9465" width="10.796875" style="45"/>
    <col min="9466" max="9466" width="10.3984375" style="45" customWidth="1"/>
    <col min="9467" max="9467" width="106.796875" style="45" customWidth="1"/>
    <col min="9468" max="9468" width="10.796875" style="45" customWidth="1"/>
    <col min="9469" max="9470" width="11.19921875" style="45" customWidth="1"/>
    <col min="9471" max="9471" width="14.796875" style="45" customWidth="1"/>
    <col min="9472" max="9472" width="22.19921875" style="45" customWidth="1"/>
    <col min="9473" max="9473" width="10.796875" style="45" customWidth="1"/>
    <col min="9474" max="9474" width="18" style="45" customWidth="1"/>
    <col min="9475" max="9721" width="10.796875" style="45"/>
    <col min="9722" max="9722" width="10.3984375" style="45" customWidth="1"/>
    <col min="9723" max="9723" width="106.796875" style="45" customWidth="1"/>
    <col min="9724" max="9724" width="10.796875" style="45" customWidth="1"/>
    <col min="9725" max="9726" width="11.19921875" style="45" customWidth="1"/>
    <col min="9727" max="9727" width="14.796875" style="45" customWidth="1"/>
    <col min="9728" max="9728" width="22.19921875" style="45" customWidth="1"/>
    <col min="9729" max="9729" width="10.796875" style="45" customWidth="1"/>
    <col min="9730" max="9730" width="18" style="45" customWidth="1"/>
    <col min="9731" max="9977" width="10.796875" style="45"/>
    <col min="9978" max="9978" width="10.3984375" style="45" customWidth="1"/>
    <col min="9979" max="9979" width="106.796875" style="45" customWidth="1"/>
    <col min="9980" max="9980" width="10.796875" style="45" customWidth="1"/>
    <col min="9981" max="9982" width="11.19921875" style="45" customWidth="1"/>
    <col min="9983" max="9983" width="14.796875" style="45" customWidth="1"/>
    <col min="9984" max="9984" width="22.19921875" style="45" customWidth="1"/>
    <col min="9985" max="9985" width="10.796875" style="45" customWidth="1"/>
    <col min="9986" max="9986" width="18" style="45" customWidth="1"/>
    <col min="9987" max="10233" width="10.796875" style="45"/>
    <col min="10234" max="10234" width="10.3984375" style="45" customWidth="1"/>
    <col min="10235" max="10235" width="106.796875" style="45" customWidth="1"/>
    <col min="10236" max="10236" width="10.796875" style="45" customWidth="1"/>
    <col min="10237" max="10238" width="11.19921875" style="45" customWidth="1"/>
    <col min="10239" max="10239" width="14.796875" style="45" customWidth="1"/>
    <col min="10240" max="10240" width="22.19921875" style="45" customWidth="1"/>
    <col min="10241" max="10241" width="10.796875" style="45" customWidth="1"/>
    <col min="10242" max="10242" width="18" style="45" customWidth="1"/>
    <col min="10243" max="10489" width="10.796875" style="45"/>
    <col min="10490" max="10490" width="10.3984375" style="45" customWidth="1"/>
    <col min="10491" max="10491" width="106.796875" style="45" customWidth="1"/>
    <col min="10492" max="10492" width="10.796875" style="45" customWidth="1"/>
    <col min="10493" max="10494" width="11.19921875" style="45" customWidth="1"/>
    <col min="10495" max="10495" width="14.796875" style="45" customWidth="1"/>
    <col min="10496" max="10496" width="22.19921875" style="45" customWidth="1"/>
    <col min="10497" max="10497" width="10.796875" style="45" customWidth="1"/>
    <col min="10498" max="10498" width="18" style="45" customWidth="1"/>
    <col min="10499" max="10745" width="10.796875" style="45"/>
    <col min="10746" max="10746" width="10.3984375" style="45" customWidth="1"/>
    <col min="10747" max="10747" width="106.796875" style="45" customWidth="1"/>
    <col min="10748" max="10748" width="10.796875" style="45" customWidth="1"/>
    <col min="10749" max="10750" width="11.19921875" style="45" customWidth="1"/>
    <col min="10751" max="10751" width="14.796875" style="45" customWidth="1"/>
    <col min="10752" max="10752" width="22.19921875" style="45" customWidth="1"/>
    <col min="10753" max="10753" width="10.796875" style="45" customWidth="1"/>
    <col min="10754" max="10754" width="18" style="45" customWidth="1"/>
    <col min="10755" max="11001" width="10.796875" style="45"/>
    <col min="11002" max="11002" width="10.3984375" style="45" customWidth="1"/>
    <col min="11003" max="11003" width="106.796875" style="45" customWidth="1"/>
    <col min="11004" max="11004" width="10.796875" style="45" customWidth="1"/>
    <col min="11005" max="11006" width="11.19921875" style="45" customWidth="1"/>
    <col min="11007" max="11007" width="14.796875" style="45" customWidth="1"/>
    <col min="11008" max="11008" width="22.19921875" style="45" customWidth="1"/>
    <col min="11009" max="11009" width="10.796875" style="45" customWidth="1"/>
    <col min="11010" max="11010" width="18" style="45" customWidth="1"/>
    <col min="11011" max="11257" width="10.796875" style="45"/>
    <col min="11258" max="11258" width="10.3984375" style="45" customWidth="1"/>
    <col min="11259" max="11259" width="106.796875" style="45" customWidth="1"/>
    <col min="11260" max="11260" width="10.796875" style="45" customWidth="1"/>
    <col min="11261" max="11262" width="11.19921875" style="45" customWidth="1"/>
    <col min="11263" max="11263" width="14.796875" style="45" customWidth="1"/>
    <col min="11264" max="11264" width="22.19921875" style="45" customWidth="1"/>
    <col min="11265" max="11265" width="10.796875" style="45" customWidth="1"/>
    <col min="11266" max="11266" width="18" style="45" customWidth="1"/>
    <col min="11267" max="11513" width="10.796875" style="45"/>
    <col min="11514" max="11514" width="10.3984375" style="45" customWidth="1"/>
    <col min="11515" max="11515" width="106.796875" style="45" customWidth="1"/>
    <col min="11516" max="11516" width="10.796875" style="45" customWidth="1"/>
    <col min="11517" max="11518" width="11.19921875" style="45" customWidth="1"/>
    <col min="11519" max="11519" width="14.796875" style="45" customWidth="1"/>
    <col min="11520" max="11520" width="22.19921875" style="45" customWidth="1"/>
    <col min="11521" max="11521" width="10.796875" style="45" customWidth="1"/>
    <col min="11522" max="11522" width="18" style="45" customWidth="1"/>
    <col min="11523" max="11769" width="10.796875" style="45"/>
    <col min="11770" max="11770" width="10.3984375" style="45" customWidth="1"/>
    <col min="11771" max="11771" width="106.796875" style="45" customWidth="1"/>
    <col min="11772" max="11772" width="10.796875" style="45" customWidth="1"/>
    <col min="11773" max="11774" width="11.19921875" style="45" customWidth="1"/>
    <col min="11775" max="11775" width="14.796875" style="45" customWidth="1"/>
    <col min="11776" max="11776" width="22.19921875" style="45" customWidth="1"/>
    <col min="11777" max="11777" width="10.796875" style="45" customWidth="1"/>
    <col min="11778" max="11778" width="18" style="45" customWidth="1"/>
    <col min="11779" max="12025" width="10.796875" style="45"/>
    <col min="12026" max="12026" width="10.3984375" style="45" customWidth="1"/>
    <col min="12027" max="12027" width="106.796875" style="45" customWidth="1"/>
    <col min="12028" max="12028" width="10.796875" style="45" customWidth="1"/>
    <col min="12029" max="12030" width="11.19921875" style="45" customWidth="1"/>
    <col min="12031" max="12031" width="14.796875" style="45" customWidth="1"/>
    <col min="12032" max="12032" width="22.19921875" style="45" customWidth="1"/>
    <col min="12033" max="12033" width="10.796875" style="45" customWidth="1"/>
    <col min="12034" max="12034" width="18" style="45" customWidth="1"/>
    <col min="12035" max="12281" width="10.796875" style="45"/>
    <col min="12282" max="12282" width="10.3984375" style="45" customWidth="1"/>
    <col min="12283" max="12283" width="106.796875" style="45" customWidth="1"/>
    <col min="12284" max="12284" width="10.796875" style="45" customWidth="1"/>
    <col min="12285" max="12286" width="11.19921875" style="45" customWidth="1"/>
    <col min="12287" max="12287" width="14.796875" style="45" customWidth="1"/>
    <col min="12288" max="12288" width="22.19921875" style="45" customWidth="1"/>
    <col min="12289" max="12289" width="10.796875" style="45" customWidth="1"/>
    <col min="12290" max="12290" width="18" style="45" customWidth="1"/>
    <col min="12291" max="12537" width="10.796875" style="45"/>
    <col min="12538" max="12538" width="10.3984375" style="45" customWidth="1"/>
    <col min="12539" max="12539" width="106.796875" style="45" customWidth="1"/>
    <col min="12540" max="12540" width="10.796875" style="45" customWidth="1"/>
    <col min="12541" max="12542" width="11.19921875" style="45" customWidth="1"/>
    <col min="12543" max="12543" width="14.796875" style="45" customWidth="1"/>
    <col min="12544" max="12544" width="22.19921875" style="45" customWidth="1"/>
    <col min="12545" max="12545" width="10.796875" style="45" customWidth="1"/>
    <col min="12546" max="12546" width="18" style="45" customWidth="1"/>
    <col min="12547" max="12793" width="10.796875" style="45"/>
    <col min="12794" max="12794" width="10.3984375" style="45" customWidth="1"/>
    <col min="12795" max="12795" width="106.796875" style="45" customWidth="1"/>
    <col min="12796" max="12796" width="10.796875" style="45" customWidth="1"/>
    <col min="12797" max="12798" width="11.19921875" style="45" customWidth="1"/>
    <col min="12799" max="12799" width="14.796875" style="45" customWidth="1"/>
    <col min="12800" max="12800" width="22.19921875" style="45" customWidth="1"/>
    <col min="12801" max="12801" width="10.796875" style="45" customWidth="1"/>
    <col min="12802" max="12802" width="18" style="45" customWidth="1"/>
    <col min="12803" max="13049" width="10.796875" style="45"/>
    <col min="13050" max="13050" width="10.3984375" style="45" customWidth="1"/>
    <col min="13051" max="13051" width="106.796875" style="45" customWidth="1"/>
    <col min="13052" max="13052" width="10.796875" style="45" customWidth="1"/>
    <col min="13053" max="13054" width="11.19921875" style="45" customWidth="1"/>
    <col min="13055" max="13055" width="14.796875" style="45" customWidth="1"/>
    <col min="13056" max="13056" width="22.19921875" style="45" customWidth="1"/>
    <col min="13057" max="13057" width="10.796875" style="45" customWidth="1"/>
    <col min="13058" max="13058" width="18" style="45" customWidth="1"/>
    <col min="13059" max="13305" width="10.796875" style="45"/>
    <col min="13306" max="13306" width="10.3984375" style="45" customWidth="1"/>
    <col min="13307" max="13307" width="106.796875" style="45" customWidth="1"/>
    <col min="13308" max="13308" width="10.796875" style="45" customWidth="1"/>
    <col min="13309" max="13310" width="11.19921875" style="45" customWidth="1"/>
    <col min="13311" max="13311" width="14.796875" style="45" customWidth="1"/>
    <col min="13312" max="13312" width="22.19921875" style="45" customWidth="1"/>
    <col min="13313" max="13313" width="10.796875" style="45" customWidth="1"/>
    <col min="13314" max="13314" width="18" style="45" customWidth="1"/>
    <col min="13315" max="13561" width="10.796875" style="45"/>
    <col min="13562" max="13562" width="10.3984375" style="45" customWidth="1"/>
    <col min="13563" max="13563" width="106.796875" style="45" customWidth="1"/>
    <col min="13564" max="13564" width="10.796875" style="45" customWidth="1"/>
    <col min="13565" max="13566" width="11.19921875" style="45" customWidth="1"/>
    <col min="13567" max="13567" width="14.796875" style="45" customWidth="1"/>
    <col min="13568" max="13568" width="22.19921875" style="45" customWidth="1"/>
    <col min="13569" max="13569" width="10.796875" style="45" customWidth="1"/>
    <col min="13570" max="13570" width="18" style="45" customWidth="1"/>
    <col min="13571" max="13817" width="10.796875" style="45"/>
    <col min="13818" max="13818" width="10.3984375" style="45" customWidth="1"/>
    <col min="13819" max="13819" width="106.796875" style="45" customWidth="1"/>
    <col min="13820" max="13820" width="10.796875" style="45" customWidth="1"/>
    <col min="13821" max="13822" width="11.19921875" style="45" customWidth="1"/>
    <col min="13823" max="13823" width="14.796875" style="45" customWidth="1"/>
    <col min="13824" max="13824" width="22.19921875" style="45" customWidth="1"/>
    <col min="13825" max="13825" width="10.796875" style="45" customWidth="1"/>
    <col min="13826" max="13826" width="18" style="45" customWidth="1"/>
    <col min="13827" max="14073" width="10.796875" style="45"/>
    <col min="14074" max="14074" width="10.3984375" style="45" customWidth="1"/>
    <col min="14075" max="14075" width="106.796875" style="45" customWidth="1"/>
    <col min="14076" max="14076" width="10.796875" style="45" customWidth="1"/>
    <col min="14077" max="14078" width="11.19921875" style="45" customWidth="1"/>
    <col min="14079" max="14079" width="14.796875" style="45" customWidth="1"/>
    <col min="14080" max="14080" width="22.19921875" style="45" customWidth="1"/>
    <col min="14081" max="14081" width="10.796875" style="45" customWidth="1"/>
    <col min="14082" max="14082" width="18" style="45" customWidth="1"/>
    <col min="14083" max="14329" width="10.796875" style="45"/>
    <col min="14330" max="14330" width="10.3984375" style="45" customWidth="1"/>
    <col min="14331" max="14331" width="106.796875" style="45" customWidth="1"/>
    <col min="14332" max="14332" width="10.796875" style="45" customWidth="1"/>
    <col min="14333" max="14334" width="11.19921875" style="45" customWidth="1"/>
    <col min="14335" max="14335" width="14.796875" style="45" customWidth="1"/>
    <col min="14336" max="14336" width="22.19921875" style="45" customWidth="1"/>
    <col min="14337" max="14337" width="10.796875" style="45" customWidth="1"/>
    <col min="14338" max="14338" width="18" style="45" customWidth="1"/>
    <col min="14339" max="14585" width="10.796875" style="45"/>
    <col min="14586" max="14586" width="10.3984375" style="45" customWidth="1"/>
    <col min="14587" max="14587" width="106.796875" style="45" customWidth="1"/>
    <col min="14588" max="14588" width="10.796875" style="45" customWidth="1"/>
    <col min="14589" max="14590" width="11.19921875" style="45" customWidth="1"/>
    <col min="14591" max="14591" width="14.796875" style="45" customWidth="1"/>
    <col min="14592" max="14592" width="22.19921875" style="45" customWidth="1"/>
    <col min="14593" max="14593" width="10.796875" style="45" customWidth="1"/>
    <col min="14594" max="14594" width="18" style="45" customWidth="1"/>
    <col min="14595" max="14841" width="10.796875" style="45"/>
    <col min="14842" max="14842" width="10.3984375" style="45" customWidth="1"/>
    <col min="14843" max="14843" width="106.796875" style="45" customWidth="1"/>
    <col min="14844" max="14844" width="10.796875" style="45" customWidth="1"/>
    <col min="14845" max="14846" width="11.19921875" style="45" customWidth="1"/>
    <col min="14847" max="14847" width="14.796875" style="45" customWidth="1"/>
    <col min="14848" max="14848" width="22.19921875" style="45" customWidth="1"/>
    <col min="14849" max="14849" width="10.796875" style="45" customWidth="1"/>
    <col min="14850" max="14850" width="18" style="45" customWidth="1"/>
    <col min="14851" max="15097" width="10.796875" style="45"/>
    <col min="15098" max="15098" width="10.3984375" style="45" customWidth="1"/>
    <col min="15099" max="15099" width="106.796875" style="45" customWidth="1"/>
    <col min="15100" max="15100" width="10.796875" style="45" customWidth="1"/>
    <col min="15101" max="15102" width="11.19921875" style="45" customWidth="1"/>
    <col min="15103" max="15103" width="14.796875" style="45" customWidth="1"/>
    <col min="15104" max="15104" width="22.19921875" style="45" customWidth="1"/>
    <col min="15105" max="15105" width="10.796875" style="45" customWidth="1"/>
    <col min="15106" max="15106" width="18" style="45" customWidth="1"/>
    <col min="15107" max="15353" width="10.796875" style="45"/>
    <col min="15354" max="15354" width="10.3984375" style="45" customWidth="1"/>
    <col min="15355" max="15355" width="106.796875" style="45" customWidth="1"/>
    <col min="15356" max="15356" width="10.796875" style="45" customWidth="1"/>
    <col min="15357" max="15358" width="11.19921875" style="45" customWidth="1"/>
    <col min="15359" max="15359" width="14.796875" style="45" customWidth="1"/>
    <col min="15360" max="15360" width="22.19921875" style="45" customWidth="1"/>
    <col min="15361" max="15361" width="10.796875" style="45" customWidth="1"/>
    <col min="15362" max="15362" width="18" style="45" customWidth="1"/>
    <col min="15363" max="15609" width="10.796875" style="45"/>
    <col min="15610" max="15610" width="10.3984375" style="45" customWidth="1"/>
    <col min="15611" max="15611" width="106.796875" style="45" customWidth="1"/>
    <col min="15612" max="15612" width="10.796875" style="45" customWidth="1"/>
    <col min="15613" max="15614" width="11.19921875" style="45" customWidth="1"/>
    <col min="15615" max="15615" width="14.796875" style="45" customWidth="1"/>
    <col min="15616" max="15616" width="22.19921875" style="45" customWidth="1"/>
    <col min="15617" max="15617" width="10.796875" style="45" customWidth="1"/>
    <col min="15618" max="15618" width="18" style="45" customWidth="1"/>
    <col min="15619" max="15865" width="10.796875" style="45"/>
    <col min="15866" max="15866" width="10.3984375" style="45" customWidth="1"/>
    <col min="15867" max="15867" width="106.796875" style="45" customWidth="1"/>
    <col min="15868" max="15868" width="10.796875" style="45" customWidth="1"/>
    <col min="15869" max="15870" width="11.19921875" style="45" customWidth="1"/>
    <col min="15871" max="15871" width="14.796875" style="45" customWidth="1"/>
    <col min="15872" max="15872" width="22.19921875" style="45" customWidth="1"/>
    <col min="15873" max="15873" width="10.796875" style="45" customWidth="1"/>
    <col min="15874" max="15874" width="18" style="45" customWidth="1"/>
    <col min="15875" max="16121" width="10.796875" style="45"/>
    <col min="16122" max="16122" width="10.3984375" style="45" customWidth="1"/>
    <col min="16123" max="16123" width="106.796875" style="45" customWidth="1"/>
    <col min="16124" max="16124" width="10.796875" style="45" customWidth="1"/>
    <col min="16125" max="16126" width="11.19921875" style="45" customWidth="1"/>
    <col min="16127" max="16127" width="14.796875" style="45" customWidth="1"/>
    <col min="16128" max="16128" width="22.19921875" style="45" customWidth="1"/>
    <col min="16129" max="16129" width="10.796875" style="45" customWidth="1"/>
    <col min="16130" max="16130" width="18" style="45" customWidth="1"/>
    <col min="16131" max="16384" width="10.796875" style="45"/>
  </cols>
  <sheetData>
    <row r="1" spans="1:12" ht="15" thickTop="1">
      <c r="A1" s="139"/>
      <c r="B1" s="139"/>
      <c r="C1" s="139"/>
      <c r="D1" s="139"/>
      <c r="E1" s="139"/>
      <c r="F1" s="139"/>
      <c r="G1" s="139"/>
      <c r="H1" s="139"/>
      <c r="I1" s="139"/>
      <c r="J1" s="139"/>
    </row>
    <row r="2" spans="1:12">
      <c r="A2" s="51"/>
      <c r="B2" s="133"/>
      <c r="C2" s="134"/>
      <c r="D2" s="134"/>
      <c r="E2" s="135"/>
      <c r="F2" s="52"/>
      <c r="G2" s="52"/>
      <c r="H2" s="53"/>
      <c r="I2" s="52"/>
      <c r="J2" s="52"/>
    </row>
    <row r="3" spans="1:12">
      <c r="A3" s="51"/>
      <c r="B3" s="133"/>
      <c r="C3" s="134"/>
      <c r="D3" s="134"/>
      <c r="E3" s="135"/>
      <c r="F3" s="52"/>
      <c r="G3" s="52"/>
      <c r="H3" s="53"/>
      <c r="I3" s="52"/>
      <c r="J3" s="52"/>
    </row>
    <row r="4" spans="1:12" ht="14">
      <c r="A4" s="51"/>
      <c r="B4" s="140" t="s">
        <v>84</v>
      </c>
      <c r="C4" s="141"/>
      <c r="D4" s="141"/>
      <c r="E4" s="142"/>
      <c r="F4" s="52"/>
      <c r="G4" s="52"/>
      <c r="H4" s="53"/>
      <c r="I4" s="52"/>
      <c r="J4" s="52"/>
    </row>
    <row r="5" spans="1:12" ht="14" customHeight="1">
      <c r="A5" s="51"/>
      <c r="B5" s="136" t="s">
        <v>72</v>
      </c>
      <c r="C5" s="137"/>
      <c r="D5" s="137"/>
      <c r="E5" s="138"/>
      <c r="F5" s="52"/>
      <c r="G5" s="52"/>
      <c r="H5" s="53"/>
      <c r="I5" s="52"/>
      <c r="J5" s="52"/>
    </row>
    <row r="6" spans="1:12" ht="13.25" customHeight="1">
      <c r="A6" s="51"/>
      <c r="B6" s="136" t="s">
        <v>73</v>
      </c>
      <c r="C6" s="137"/>
      <c r="D6" s="137"/>
      <c r="E6" s="138"/>
      <c r="F6" s="52"/>
      <c r="G6" s="52"/>
      <c r="H6" s="53"/>
      <c r="I6" s="52"/>
      <c r="J6" s="52"/>
    </row>
    <row r="7" spans="1:12" ht="14" customHeight="1">
      <c r="A7" s="51"/>
      <c r="B7" s="124"/>
      <c r="C7" s="125"/>
      <c r="D7" s="125"/>
      <c r="E7" s="126"/>
      <c r="F7" s="52"/>
      <c r="G7" s="52"/>
      <c r="H7" s="53"/>
      <c r="I7" s="52"/>
      <c r="J7" s="52"/>
    </row>
    <row r="8" spans="1:12" ht="14" customHeight="1">
      <c r="A8" s="51"/>
      <c r="B8" s="127" t="s">
        <v>83</v>
      </c>
      <c r="C8" s="128"/>
      <c r="D8" s="128"/>
      <c r="E8" s="129"/>
      <c r="F8" s="52"/>
      <c r="G8" s="52"/>
      <c r="H8" s="53"/>
      <c r="I8" s="52"/>
      <c r="J8" s="52"/>
    </row>
    <row r="9" spans="1:12" s="47" customFormat="1" ht="14" customHeight="1">
      <c r="A9" s="51"/>
      <c r="B9" s="130">
        <f ca="1">TODAY()</f>
        <v>44466</v>
      </c>
      <c r="C9" s="131"/>
      <c r="D9" s="131"/>
      <c r="E9" s="132"/>
      <c r="F9" s="52"/>
      <c r="G9" s="52"/>
      <c r="H9" s="53"/>
      <c r="I9" s="52"/>
      <c r="J9" s="52"/>
      <c r="K9" s="45"/>
      <c r="L9" s="48"/>
    </row>
    <row r="10" spans="1:12" s="47" customFormat="1" ht="14" customHeight="1">
      <c r="A10" s="55"/>
      <c r="B10" s="133"/>
      <c r="C10" s="134"/>
      <c r="D10" s="134"/>
      <c r="E10" s="135"/>
      <c r="F10" s="55"/>
      <c r="G10" s="55"/>
      <c r="H10" s="55"/>
      <c r="I10" s="55"/>
      <c r="J10" s="55"/>
      <c r="L10" s="48"/>
    </row>
    <row r="11" spans="1:12" s="47" customFormat="1" ht="14" customHeight="1">
      <c r="A11" s="51"/>
      <c r="B11" s="133"/>
      <c r="C11" s="134"/>
      <c r="D11" s="134"/>
      <c r="E11" s="135"/>
      <c r="F11" s="51"/>
      <c r="G11" s="52"/>
      <c r="H11" s="53"/>
      <c r="I11" s="52"/>
      <c r="J11" s="51"/>
      <c r="L11" s="48"/>
    </row>
    <row r="12" spans="1:12" s="47" customFormat="1" ht="14" thickBot="1">
      <c r="A12" s="78"/>
      <c r="B12" s="58"/>
      <c r="C12" s="59"/>
      <c r="D12" s="60"/>
      <c r="E12" s="59"/>
      <c r="F12" s="61"/>
      <c r="G12" s="62"/>
      <c r="H12" s="63"/>
      <c r="I12" s="64"/>
      <c r="J12" s="54"/>
      <c r="K12" s="48"/>
    </row>
    <row r="13" spans="1:12" s="47" customFormat="1" ht="23" customHeight="1" thickTop="1" thickBot="1">
      <c r="A13" s="113" t="s">
        <v>49</v>
      </c>
      <c r="B13" s="121" t="s">
        <v>50</v>
      </c>
      <c r="C13" s="121"/>
      <c r="D13" s="121"/>
      <c r="E13" s="121"/>
      <c r="F13" s="121"/>
      <c r="G13" s="121"/>
      <c r="H13" s="121"/>
      <c r="I13" s="121"/>
      <c r="J13" s="121"/>
      <c r="K13" s="48"/>
    </row>
    <row r="14" spans="1:12" s="47" customFormat="1" ht="15" thickTop="1">
      <c r="A14" s="79" t="s">
        <v>48</v>
      </c>
      <c r="B14" s="122" t="s">
        <v>7</v>
      </c>
      <c r="C14" s="123"/>
      <c r="D14" s="123"/>
      <c r="E14" s="123"/>
      <c r="F14" s="84" t="s">
        <v>19</v>
      </c>
      <c r="G14" s="81" t="s">
        <v>8</v>
      </c>
      <c r="H14" s="82" t="s">
        <v>18</v>
      </c>
      <c r="I14" s="83" t="s">
        <v>10</v>
      </c>
      <c r="J14" s="80" t="s">
        <v>15</v>
      </c>
      <c r="L14" s="48"/>
    </row>
    <row r="15" spans="1:12" s="47" customFormat="1">
      <c r="A15" s="94"/>
      <c r="B15" s="95"/>
      <c r="C15" s="96"/>
      <c r="D15" s="96"/>
      <c r="E15" s="96"/>
      <c r="F15" s="97"/>
      <c r="G15" s="105"/>
      <c r="H15" s="106"/>
      <c r="I15" s="107"/>
      <c r="J15" s="108"/>
      <c r="K15" s="48"/>
    </row>
    <row r="16" spans="1:12" s="47" customFormat="1">
      <c r="A16" s="98" t="s">
        <v>20</v>
      </c>
      <c r="B16" s="92"/>
      <c r="C16" s="99"/>
      <c r="D16" s="74" t="s">
        <v>21</v>
      </c>
      <c r="E16" s="99"/>
      <c r="F16" s="93">
        <f>SUM(J17:J22)</f>
        <v>0</v>
      </c>
      <c r="G16" s="109"/>
      <c r="H16" s="110"/>
      <c r="I16" s="111"/>
      <c r="J16" s="112"/>
      <c r="K16" s="48"/>
    </row>
    <row r="17" spans="1:11" s="47" customFormat="1">
      <c r="A17" s="100" t="s">
        <v>22</v>
      </c>
      <c r="B17" s="92"/>
      <c r="C17" s="74"/>
      <c r="D17" s="99"/>
      <c r="E17" s="101" t="s">
        <v>23</v>
      </c>
      <c r="F17" s="93"/>
      <c r="G17" s="109" t="s">
        <v>24</v>
      </c>
      <c r="H17" s="110">
        <v>1</v>
      </c>
      <c r="I17" s="111"/>
      <c r="J17" s="112">
        <f>H17*I17</f>
        <v>0</v>
      </c>
      <c r="K17" s="48"/>
    </row>
    <row r="18" spans="1:11" s="47" customFormat="1">
      <c r="A18" s="100" t="s">
        <v>25</v>
      </c>
      <c r="B18" s="92"/>
      <c r="C18" s="99"/>
      <c r="D18" s="99"/>
      <c r="E18" s="102" t="s">
        <v>80</v>
      </c>
      <c r="F18" s="93"/>
      <c r="G18" s="109" t="s">
        <v>17</v>
      </c>
      <c r="H18" s="110">
        <v>100</v>
      </c>
      <c r="I18" s="111"/>
      <c r="J18" s="112">
        <f>H18*I18</f>
        <v>0</v>
      </c>
      <c r="K18" s="48"/>
    </row>
    <row r="19" spans="1:11" s="47" customFormat="1">
      <c r="A19" s="100" t="s">
        <v>26</v>
      </c>
      <c r="B19" s="92"/>
      <c r="C19" s="99"/>
      <c r="D19" s="99"/>
      <c r="E19" s="102" t="s">
        <v>82</v>
      </c>
      <c r="F19" s="93"/>
      <c r="G19" s="109" t="s">
        <v>24</v>
      </c>
      <c r="H19" s="110">
        <v>1</v>
      </c>
      <c r="I19" s="111"/>
      <c r="J19" s="112">
        <f>H19*I19</f>
        <v>0</v>
      </c>
      <c r="K19" s="48"/>
    </row>
    <row r="20" spans="1:11" s="47" customFormat="1">
      <c r="A20" s="100" t="s">
        <v>29</v>
      </c>
      <c r="B20" s="92"/>
      <c r="C20" s="99"/>
      <c r="D20" s="99"/>
      <c r="E20" s="102" t="s">
        <v>27</v>
      </c>
      <c r="F20" s="93"/>
      <c r="G20" s="109" t="s">
        <v>28</v>
      </c>
      <c r="H20" s="110">
        <v>70</v>
      </c>
      <c r="I20" s="111"/>
      <c r="J20" s="112">
        <f>I20*H20</f>
        <v>0</v>
      </c>
      <c r="K20" s="48"/>
    </row>
    <row r="21" spans="1:11" s="47" customFormat="1">
      <c r="A21" s="100" t="s">
        <v>31</v>
      </c>
      <c r="B21" s="92"/>
      <c r="C21" s="99"/>
      <c r="D21" s="99"/>
      <c r="E21" s="102" t="s">
        <v>30</v>
      </c>
      <c r="F21" s="93"/>
      <c r="G21" s="109" t="s">
        <v>28</v>
      </c>
      <c r="H21" s="110">
        <v>70</v>
      </c>
      <c r="I21" s="111"/>
      <c r="J21" s="112">
        <f t="shared" ref="J21:J22" si="0">I21*H21</f>
        <v>0</v>
      </c>
      <c r="K21" s="48"/>
    </row>
    <row r="22" spans="1:11" s="47" customFormat="1">
      <c r="A22" s="100" t="s">
        <v>81</v>
      </c>
      <c r="B22" s="92"/>
      <c r="C22" s="99"/>
      <c r="D22" s="99"/>
      <c r="E22" s="102" t="s">
        <v>32</v>
      </c>
      <c r="F22" s="93"/>
      <c r="G22" s="109" t="s">
        <v>24</v>
      </c>
      <c r="H22" s="110">
        <v>1</v>
      </c>
      <c r="I22" s="111"/>
      <c r="J22" s="112">
        <f t="shared" si="0"/>
        <v>0</v>
      </c>
      <c r="K22" s="48"/>
    </row>
    <row r="23" spans="1:11" s="47" customFormat="1">
      <c r="A23" s="98" t="s">
        <v>33</v>
      </c>
      <c r="B23" s="92"/>
      <c r="C23" s="99"/>
      <c r="D23" s="75" t="s">
        <v>34</v>
      </c>
      <c r="E23" s="101"/>
      <c r="F23" s="93">
        <f>SUM(J24:J25)</f>
        <v>0</v>
      </c>
      <c r="G23" s="109"/>
      <c r="H23" s="110"/>
      <c r="I23" s="111"/>
      <c r="J23" s="112"/>
      <c r="K23" s="48"/>
    </row>
    <row r="24" spans="1:11" s="47" customFormat="1">
      <c r="A24" s="100" t="s">
        <v>35</v>
      </c>
      <c r="B24" s="92"/>
      <c r="C24" s="99"/>
      <c r="D24" s="99"/>
      <c r="E24" s="101" t="s">
        <v>36</v>
      </c>
      <c r="F24" s="93"/>
      <c r="G24" s="109" t="s">
        <v>24</v>
      </c>
      <c r="H24" s="110">
        <v>1</v>
      </c>
      <c r="I24" s="111"/>
      <c r="J24" s="112">
        <f>H24*I24</f>
        <v>0</v>
      </c>
      <c r="K24" s="48"/>
    </row>
    <row r="25" spans="1:11" s="47" customFormat="1">
      <c r="A25" s="100" t="s">
        <v>37</v>
      </c>
      <c r="B25" s="92"/>
      <c r="C25" s="99"/>
      <c r="D25" s="99"/>
      <c r="E25" s="101" t="s">
        <v>38</v>
      </c>
      <c r="F25" s="103"/>
      <c r="G25" s="109" t="s">
        <v>24</v>
      </c>
      <c r="H25" s="110">
        <v>1</v>
      </c>
      <c r="I25" s="111"/>
      <c r="J25" s="112">
        <f>H25*I25</f>
        <v>0</v>
      </c>
      <c r="K25" s="48"/>
    </row>
    <row r="26" spans="1:11" s="47" customFormat="1">
      <c r="A26" s="98" t="s">
        <v>39</v>
      </c>
      <c r="B26" s="92"/>
      <c r="C26" s="99"/>
      <c r="D26" s="75" t="s">
        <v>40</v>
      </c>
      <c r="E26" s="99"/>
      <c r="F26" s="93">
        <f>SUM(J27:J29)</f>
        <v>0</v>
      </c>
      <c r="G26" s="109"/>
      <c r="H26" s="110"/>
      <c r="I26" s="111"/>
      <c r="J26" s="112"/>
      <c r="K26" s="48"/>
    </row>
    <row r="27" spans="1:11" s="47" customFormat="1">
      <c r="A27" s="100" t="s">
        <v>63</v>
      </c>
      <c r="B27" s="92"/>
      <c r="C27" s="99"/>
      <c r="D27" s="99"/>
      <c r="E27" s="101" t="s">
        <v>53</v>
      </c>
      <c r="F27" s="93"/>
      <c r="G27" s="109" t="s">
        <v>24</v>
      </c>
      <c r="H27" s="110">
        <v>1</v>
      </c>
      <c r="I27" s="111"/>
      <c r="J27" s="112">
        <f t="shared" ref="J27:J29" si="1">H27*I27</f>
        <v>0</v>
      </c>
      <c r="K27" s="48"/>
    </row>
    <row r="28" spans="1:11" s="47" customFormat="1">
      <c r="A28" s="100" t="s">
        <v>41</v>
      </c>
      <c r="B28" s="92"/>
      <c r="C28" s="99"/>
      <c r="D28" s="99"/>
      <c r="E28" s="101" t="s">
        <v>54</v>
      </c>
      <c r="F28" s="93"/>
      <c r="G28" s="109" t="s">
        <v>43</v>
      </c>
      <c r="H28" s="110">
        <v>220</v>
      </c>
      <c r="I28" s="111"/>
      <c r="J28" s="112">
        <f t="shared" si="1"/>
        <v>0</v>
      </c>
      <c r="K28" s="48"/>
    </row>
    <row r="29" spans="1:11" s="47" customFormat="1">
      <c r="A29" s="100" t="s">
        <v>42</v>
      </c>
      <c r="B29" s="92"/>
      <c r="C29" s="99"/>
      <c r="D29" s="99"/>
      <c r="E29" s="101" t="s">
        <v>55</v>
      </c>
      <c r="F29" s="93"/>
      <c r="G29" s="109" t="s">
        <v>24</v>
      </c>
      <c r="H29" s="110">
        <v>1</v>
      </c>
      <c r="I29" s="111"/>
      <c r="J29" s="112">
        <f t="shared" si="1"/>
        <v>0</v>
      </c>
      <c r="K29" s="48"/>
    </row>
    <row r="30" spans="1:11" s="47" customFormat="1">
      <c r="A30" s="98" t="s">
        <v>45</v>
      </c>
      <c r="B30" s="92"/>
      <c r="C30" s="99"/>
      <c r="D30" s="75" t="s">
        <v>51</v>
      </c>
      <c r="E30" s="99"/>
      <c r="F30" s="93">
        <f>SUM(J31:J33)</f>
        <v>0</v>
      </c>
      <c r="G30" s="109"/>
      <c r="H30" s="110"/>
      <c r="I30" s="111"/>
      <c r="J30" s="112"/>
      <c r="K30" s="48"/>
    </row>
    <row r="31" spans="1:11" s="47" customFormat="1">
      <c r="A31" s="100" t="s">
        <v>46</v>
      </c>
      <c r="B31" s="92"/>
      <c r="C31" s="99"/>
      <c r="D31" s="99"/>
      <c r="E31" s="101" t="s">
        <v>57</v>
      </c>
      <c r="F31" s="93"/>
      <c r="G31" s="109" t="s">
        <v>24</v>
      </c>
      <c r="H31" s="110">
        <v>1</v>
      </c>
      <c r="I31" s="111"/>
      <c r="J31" s="112">
        <f t="shared" ref="J31:J32" si="2">H31*I31</f>
        <v>0</v>
      </c>
      <c r="K31" s="48"/>
    </row>
    <row r="32" spans="1:11" s="47" customFormat="1">
      <c r="A32" s="100" t="s">
        <v>47</v>
      </c>
      <c r="B32" s="92"/>
      <c r="C32" s="99"/>
      <c r="D32" s="99"/>
      <c r="E32" s="101" t="s">
        <v>58</v>
      </c>
      <c r="F32" s="93"/>
      <c r="G32" s="109" t="s">
        <v>13</v>
      </c>
      <c r="H32" s="110">
        <v>37</v>
      </c>
      <c r="I32" s="111"/>
      <c r="J32" s="112">
        <f t="shared" si="2"/>
        <v>0</v>
      </c>
      <c r="K32" s="48"/>
    </row>
    <row r="33" spans="1:11" s="47" customFormat="1">
      <c r="A33" s="100" t="s">
        <v>78</v>
      </c>
      <c r="B33" s="92"/>
      <c r="C33" s="99"/>
      <c r="D33" s="99"/>
      <c r="E33" s="101" t="s">
        <v>75</v>
      </c>
      <c r="F33" s="93"/>
      <c r="G33" s="109" t="s">
        <v>16</v>
      </c>
      <c r="H33" s="110">
        <v>1</v>
      </c>
      <c r="I33" s="111"/>
      <c r="J33" s="112">
        <f t="shared" ref="J33" si="3">H33*I33</f>
        <v>0</v>
      </c>
      <c r="K33" s="48"/>
    </row>
    <row r="34" spans="1:11" s="47" customFormat="1">
      <c r="A34" s="98" t="s">
        <v>64</v>
      </c>
      <c r="B34" s="92"/>
      <c r="C34" s="99"/>
      <c r="D34" s="75" t="s">
        <v>52</v>
      </c>
      <c r="E34" s="99"/>
      <c r="F34" s="93">
        <f>SUM(J35:J38)</f>
        <v>0</v>
      </c>
      <c r="G34" s="109"/>
      <c r="H34" s="110"/>
      <c r="I34" s="111"/>
      <c r="J34" s="112"/>
      <c r="K34" s="48"/>
    </row>
    <row r="35" spans="1:11" s="47" customFormat="1">
      <c r="A35" s="100" t="s">
        <v>65</v>
      </c>
      <c r="B35" s="92"/>
      <c r="C35" s="99"/>
      <c r="D35" s="99"/>
      <c r="E35" s="101" t="s">
        <v>59</v>
      </c>
      <c r="F35" s="93"/>
      <c r="G35" s="109" t="s">
        <v>43</v>
      </c>
      <c r="H35" s="110">
        <v>820</v>
      </c>
      <c r="I35" s="111"/>
      <c r="J35" s="112">
        <f t="shared" ref="J35:J38" si="4">H35*I35</f>
        <v>0</v>
      </c>
      <c r="K35" s="48"/>
    </row>
    <row r="36" spans="1:11" s="47" customFormat="1">
      <c r="A36" s="100" t="s">
        <v>66</v>
      </c>
      <c r="B36" s="92"/>
      <c r="C36" s="99"/>
      <c r="D36" s="99"/>
      <c r="E36" s="101" t="s">
        <v>77</v>
      </c>
      <c r="F36" s="93"/>
      <c r="G36" s="109" t="s">
        <v>24</v>
      </c>
      <c r="H36" s="110">
        <v>1</v>
      </c>
      <c r="I36" s="111"/>
      <c r="J36" s="112">
        <f t="shared" si="4"/>
        <v>0</v>
      </c>
      <c r="K36" s="48"/>
    </row>
    <row r="37" spans="1:11" s="47" customFormat="1">
      <c r="A37" s="100" t="s">
        <v>67</v>
      </c>
      <c r="B37" s="92"/>
      <c r="C37" s="99"/>
      <c r="D37" s="99"/>
      <c r="E37" s="101" t="s">
        <v>60</v>
      </c>
      <c r="F37" s="93"/>
      <c r="G37" s="109" t="s">
        <v>43</v>
      </c>
      <c r="H37" s="110">
        <v>360</v>
      </c>
      <c r="I37" s="111"/>
      <c r="J37" s="112">
        <f t="shared" si="4"/>
        <v>0</v>
      </c>
      <c r="K37" s="48"/>
    </row>
    <row r="38" spans="1:11" s="47" customFormat="1">
      <c r="A38" s="100" t="s">
        <v>68</v>
      </c>
      <c r="B38" s="92"/>
      <c r="C38" s="99"/>
      <c r="D38" s="99"/>
      <c r="E38" s="101" t="s">
        <v>44</v>
      </c>
      <c r="F38" s="93"/>
      <c r="G38" s="109" t="s">
        <v>43</v>
      </c>
      <c r="H38" s="110">
        <v>240</v>
      </c>
      <c r="I38" s="111"/>
      <c r="J38" s="112">
        <f t="shared" si="4"/>
        <v>0</v>
      </c>
      <c r="K38" s="48"/>
    </row>
    <row r="39" spans="1:11" s="47" customFormat="1">
      <c r="A39" s="98" t="s">
        <v>69</v>
      </c>
      <c r="B39" s="92"/>
      <c r="C39" s="99"/>
      <c r="D39" s="75" t="s">
        <v>56</v>
      </c>
      <c r="E39" s="99"/>
      <c r="F39" s="93">
        <f>SUM(J40:J41)</f>
        <v>0</v>
      </c>
      <c r="G39" s="109"/>
      <c r="H39" s="110"/>
      <c r="I39" s="111"/>
      <c r="J39" s="112"/>
      <c r="K39" s="48"/>
    </row>
    <row r="40" spans="1:11" s="47" customFormat="1">
      <c r="A40" s="100" t="s">
        <v>70</v>
      </c>
      <c r="B40" s="92"/>
      <c r="C40" s="99"/>
      <c r="D40" s="99"/>
      <c r="E40" s="101" t="s">
        <v>61</v>
      </c>
      <c r="F40" s="93"/>
      <c r="G40" s="109" t="s">
        <v>24</v>
      </c>
      <c r="H40" s="110">
        <v>1</v>
      </c>
      <c r="I40" s="111"/>
      <c r="J40" s="112">
        <f t="shared" ref="J40:J41" si="5">H40*I40</f>
        <v>0</v>
      </c>
      <c r="K40" s="48"/>
    </row>
    <row r="41" spans="1:11" s="47" customFormat="1">
      <c r="A41" s="100" t="s">
        <v>71</v>
      </c>
      <c r="B41" s="92"/>
      <c r="C41" s="99"/>
      <c r="D41" s="99"/>
      <c r="E41" s="101" t="s">
        <v>62</v>
      </c>
      <c r="F41" s="93"/>
      <c r="G41" s="109" t="s">
        <v>76</v>
      </c>
      <c r="H41" s="110">
        <v>50</v>
      </c>
      <c r="I41" s="111"/>
      <c r="J41" s="112">
        <f t="shared" si="5"/>
        <v>0</v>
      </c>
      <c r="K41" s="48"/>
    </row>
    <row r="42" spans="1:11" s="47" customFormat="1">
      <c r="A42" s="100"/>
      <c r="B42" s="92"/>
      <c r="C42" s="99"/>
      <c r="D42" s="99"/>
      <c r="E42" s="104"/>
      <c r="F42" s="93"/>
      <c r="G42" s="65"/>
      <c r="H42" s="68"/>
      <c r="I42" s="66"/>
      <c r="J42" s="69"/>
      <c r="K42" s="48"/>
    </row>
    <row r="43" spans="1:11" s="47" customFormat="1">
      <c r="A43" s="91"/>
      <c r="B43" s="118" t="s">
        <v>74</v>
      </c>
      <c r="C43" s="119"/>
      <c r="D43" s="119"/>
      <c r="E43" s="120"/>
      <c r="F43" s="85">
        <f>ROUND(SUM(F16:F41)*0.12,2)</f>
        <v>0</v>
      </c>
      <c r="G43" s="65"/>
      <c r="H43" s="68"/>
      <c r="I43" s="66"/>
      <c r="J43" s="85">
        <f>ROUND(SUM(J16:J41)*0.12,2)</f>
        <v>0</v>
      </c>
      <c r="K43" s="48"/>
    </row>
    <row r="44" spans="1:11" s="47" customFormat="1">
      <c r="A44" s="91"/>
      <c r="B44" s="92"/>
      <c r="C44" s="77"/>
      <c r="D44" s="77"/>
      <c r="E44" s="86" t="str">
        <f>"Sous total  "&amp;A13&amp;" hors taxes"</f>
        <v>Sous total  LOT 01 hors taxes</v>
      </c>
      <c r="F44" s="87">
        <f>F16+F23+F26+F30+F34+F39+F43</f>
        <v>0</v>
      </c>
      <c r="G44" s="65"/>
      <c r="H44" s="68"/>
      <c r="I44" s="71" t="s">
        <v>79</v>
      </c>
      <c r="J44" s="70">
        <f>SUM(J17:J41)</f>
        <v>0</v>
      </c>
      <c r="K44" s="48"/>
    </row>
    <row r="45" spans="1:11" s="47" customFormat="1" ht="14" thickBot="1">
      <c r="A45" s="91"/>
      <c r="B45" s="92"/>
      <c r="C45" s="77"/>
      <c r="D45" s="77"/>
      <c r="E45" s="76"/>
      <c r="F45" s="93"/>
      <c r="G45" s="114"/>
      <c r="H45" s="117"/>
      <c r="I45" s="115"/>
      <c r="J45" s="116"/>
      <c r="K45" s="48"/>
    </row>
    <row r="46" spans="1:11" ht="14" thickTop="1">
      <c r="A46" s="89"/>
      <c r="B46" s="90"/>
      <c r="C46" s="89"/>
      <c r="D46" s="89"/>
      <c r="E46" s="77"/>
      <c r="F46" s="85"/>
    </row>
    <row r="47" spans="1:11">
      <c r="A47" s="67"/>
      <c r="B47" s="72"/>
      <c r="C47" s="74"/>
      <c r="D47" s="73"/>
      <c r="E47" s="73"/>
      <c r="F47" s="88"/>
    </row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75" ht="13" customHeight="1"/>
    <row r="84" ht="13" customHeight="1"/>
    <row r="95" ht="13" customHeight="1"/>
    <row r="106" ht="13" customHeight="1"/>
    <row r="125" ht="13" customHeight="1"/>
  </sheetData>
  <mergeCells count="14">
    <mergeCell ref="B6:E6"/>
    <mergeCell ref="A1:J1"/>
    <mergeCell ref="B2:E2"/>
    <mergeCell ref="B3:E3"/>
    <mergeCell ref="B4:E4"/>
    <mergeCell ref="B5:E5"/>
    <mergeCell ref="B43:E43"/>
    <mergeCell ref="B13:J13"/>
    <mergeCell ref="B14:E14"/>
    <mergeCell ref="B7:E7"/>
    <mergeCell ref="B8:E8"/>
    <mergeCell ref="B9:E9"/>
    <mergeCell ref="B10:E10"/>
    <mergeCell ref="B11:E11"/>
  </mergeCells>
  <phoneticPr fontId="26" type="noConversion"/>
  <printOptions horizontalCentered="1"/>
  <pageMargins left="0.25" right="0.25" top="0.75" bottom="0.75" header="0.3" footer="0.3"/>
  <pageSetup paperSize="9" scale="70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TEST</vt:lpstr>
      <vt:lpstr>détail</vt:lpstr>
      <vt:lpstr>détail!Impression_des_titres</vt:lpstr>
      <vt:lpstr>TEST!Impression_des_titres</vt:lpstr>
      <vt:lpstr>détail!Zone_d_impression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Jean-Henri SERRE - AME</cp:lastModifiedBy>
  <cp:lastPrinted>2025-07-12T05:05:24Z</cp:lastPrinted>
  <dcterms:created xsi:type="dcterms:W3CDTF">2001-03-28T07:23:11Z</dcterms:created>
  <dcterms:modified xsi:type="dcterms:W3CDTF">2025-09-28T20:32:22Z</dcterms:modified>
</cp:coreProperties>
</file>